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PL" sheetId="1" r:id="rId1"/>
    <sheet name="BS" sheetId="2" r:id="rId2"/>
    <sheet name="EQUITY" sheetId="3" r:id="rId3"/>
    <sheet name="CASH" sheetId="4" r:id="rId4"/>
    <sheet name="NOTES" sheetId="5" r:id="rId5"/>
  </sheets>
  <definedNames>
    <definedName name="_xlnm.Print_Area" localSheetId="4">'NOTES'!$A$1:$M$320</definedName>
    <definedName name="_xlnm.Print_Area" localSheetId="0">'PL'!$A$1:$E$45</definedName>
  </definedNames>
  <calcPr fullCalcOnLoad="1"/>
</workbook>
</file>

<file path=xl/sharedStrings.xml><?xml version="1.0" encoding="utf-8"?>
<sst xmlns="http://schemas.openxmlformats.org/spreadsheetml/2006/main" count="472" uniqueCount="334">
  <si>
    <t>Prior to 1 January 2006, the Group amortised the negative goodwill over 10 years. Under FRS 3, any excess of the Group's interest in the net fair value of acquirees' identifiable assets, liabilities and contigent liabilities over cost of acquisition (previously referred to as "negative goodwill"), after reassessment, is now recognised immediately in income statement. In accordance with transitional provisions of FRS 3, any balance of unamortisation negative goodwill as at 1 January 2006 has to be de-recognised with a corresponding increase in retained profits. Accordingly, upon adoption of FRS 3, the group's result has been accounted for as disclosed in Note 2.5 Comparatives.</t>
  </si>
  <si>
    <t>(Incorporated in Malaysia)</t>
  </si>
  <si>
    <t>Seasonal or Cyclical Factors</t>
  </si>
  <si>
    <t>Debts and Equity Securities</t>
  </si>
  <si>
    <t>Segment Information</t>
  </si>
  <si>
    <t>Revenue</t>
  </si>
  <si>
    <t>RM '000</t>
  </si>
  <si>
    <t>Material Events Subsequent to the end of the Reporting Period</t>
  </si>
  <si>
    <t>RM'000</t>
  </si>
  <si>
    <t>Review of Performance</t>
  </si>
  <si>
    <t>Comparison with the Preceding Quarter's Results</t>
  </si>
  <si>
    <t>Variance</t>
  </si>
  <si>
    <t>%</t>
  </si>
  <si>
    <t>Taxation</t>
  </si>
  <si>
    <t>Details of taxation are as follows :-</t>
  </si>
  <si>
    <t>Profit / (loss) on Sale of Unquoted Investments and / or Properties</t>
  </si>
  <si>
    <t>Purchase or Disposal of Quoted Securities</t>
  </si>
  <si>
    <t>Dividend</t>
  </si>
  <si>
    <t>NON-CURRENT ASSETS</t>
  </si>
  <si>
    <t>Property, Plant and Equipment</t>
  </si>
  <si>
    <t>CURRENT ASSETS</t>
  </si>
  <si>
    <t>Inventories</t>
  </si>
  <si>
    <t>CURRENT LIABILITIES</t>
  </si>
  <si>
    <t>Share Capital</t>
  </si>
  <si>
    <t>Reserves</t>
  </si>
  <si>
    <t>Retained Profit</t>
  </si>
  <si>
    <t>Shareholders' Equity</t>
  </si>
  <si>
    <t>Minority Interests</t>
  </si>
  <si>
    <t>Deferred Taxation</t>
  </si>
  <si>
    <t>INDIVIDUAL PERIOD</t>
  </si>
  <si>
    <t>CUMULATIVE PERIOD</t>
  </si>
  <si>
    <t>Minority interests</t>
  </si>
  <si>
    <t>Distributable</t>
  </si>
  <si>
    <t>Share</t>
  </si>
  <si>
    <t>Total</t>
  </si>
  <si>
    <t>Capital</t>
  </si>
  <si>
    <t>Premium</t>
  </si>
  <si>
    <t>Profit before tax</t>
  </si>
  <si>
    <t>quarter</t>
  </si>
  <si>
    <t>to date</t>
  </si>
  <si>
    <t>Cash &amp; Cash Equivalents</t>
  </si>
  <si>
    <t>Intangible Assets</t>
  </si>
  <si>
    <t>Other Receivables</t>
  </si>
  <si>
    <t>Trade Receivables</t>
  </si>
  <si>
    <t>Reserve on</t>
  </si>
  <si>
    <t>Trade Payables</t>
  </si>
  <si>
    <t>Other Payables</t>
  </si>
  <si>
    <t>Reserve on consolidation</t>
  </si>
  <si>
    <t>Cash and cash equivalents as at  1 January</t>
  </si>
  <si>
    <t>(I)</t>
  </si>
  <si>
    <t>Cash and cash equivalents comprise:</t>
  </si>
  <si>
    <t>Cash and bank balances</t>
  </si>
  <si>
    <t>Fixed deposit placed with licensed financial institution</t>
  </si>
  <si>
    <t>Group Borrowings</t>
  </si>
  <si>
    <t>Off balance sheet financial instruments</t>
  </si>
  <si>
    <t>Material Litigation</t>
  </si>
  <si>
    <t xml:space="preserve">Exchange </t>
  </si>
  <si>
    <t>Fluctuation</t>
  </si>
  <si>
    <t>Reserve</t>
  </si>
  <si>
    <t>Consolidation</t>
  </si>
  <si>
    <t>Related Party Transactions</t>
  </si>
  <si>
    <t>Prospects for the Current Financial Year</t>
  </si>
  <si>
    <t>Purchases from related companies</t>
  </si>
  <si>
    <t>Purchases from ultimate holding company</t>
  </si>
  <si>
    <t>Sales to related companies</t>
  </si>
  <si>
    <t>Consultancy fees payable to ultimate holding company</t>
  </si>
  <si>
    <t>Rental paid to a company in which certain Directors have interest</t>
  </si>
  <si>
    <t>By Activities</t>
  </si>
  <si>
    <t>Profit</t>
  </si>
  <si>
    <t>Before</t>
  </si>
  <si>
    <t xml:space="preserve">Assets </t>
  </si>
  <si>
    <t>Employed</t>
  </si>
  <si>
    <t>Trading</t>
  </si>
  <si>
    <t>Manufacturing</t>
  </si>
  <si>
    <t>Inter-company balances</t>
  </si>
  <si>
    <t>Malaysia</t>
  </si>
  <si>
    <t>Singapore</t>
  </si>
  <si>
    <t>Philippines</t>
  </si>
  <si>
    <t>Cambodia</t>
  </si>
  <si>
    <t>Myanmar</t>
  </si>
  <si>
    <t>By Geographical</t>
  </si>
  <si>
    <t>Exchange fluctuation reserve</t>
  </si>
  <si>
    <t>Finance Creditor</t>
  </si>
  <si>
    <t>Share premium</t>
  </si>
  <si>
    <t>Retained profit</t>
  </si>
  <si>
    <t>Currency translation difference</t>
  </si>
  <si>
    <t>Effect on foreign exchange rate changes</t>
  </si>
  <si>
    <t>Prepared by:</t>
  </si>
  <si>
    <t>Section Head:</t>
  </si>
  <si>
    <t>Division Head:</t>
  </si>
  <si>
    <t>Department Head:</t>
  </si>
  <si>
    <t>President:</t>
  </si>
  <si>
    <t>Management fee received from a company in which certain Directors have interest</t>
  </si>
  <si>
    <t>UNAUDITED CONDENSED CONSOLIDATED BALANCE SHEET</t>
  </si>
  <si>
    <t>(Unaudited)</t>
  </si>
  <si>
    <t>(Audited)</t>
  </si>
  <si>
    <t>As at end of</t>
  </si>
  <si>
    <t>current quarter</t>
  </si>
  <si>
    <t>As at preceding</t>
  </si>
  <si>
    <t>financial year</t>
  </si>
  <si>
    <t>ended</t>
  </si>
  <si>
    <t>UNAUDITED CONDENSED CONSOLIDATED INCOME STATEMENT</t>
  </si>
  <si>
    <t>Current year</t>
  </si>
  <si>
    <t>Preceding year</t>
  </si>
  <si>
    <t>corresponding quarter</t>
  </si>
  <si>
    <t>corresponding period</t>
  </si>
  <si>
    <t>UNAUDITED CONDENSED CONSOLIDATED STATEMENT OF CHANGES IN EQUITY</t>
  </si>
  <si>
    <t>UNAUDITED CONDENSED CONSOLIDATED CASH FLOW STATEMENT</t>
  </si>
  <si>
    <t>Capital Commitment.</t>
  </si>
  <si>
    <t>Status of Corporate Proposals</t>
  </si>
  <si>
    <t>Income Tax</t>
  </si>
  <si>
    <t>Extension of factory and purchase of machinery</t>
  </si>
  <si>
    <t>Repayment of hire purchase creditors</t>
  </si>
  <si>
    <t>As disclosed</t>
  </si>
  <si>
    <t>Unutilised</t>
  </si>
  <si>
    <t>Utilisation</t>
  </si>
  <si>
    <t>Working capital *</t>
  </si>
  <si>
    <t>Estimated listing expenses *</t>
  </si>
  <si>
    <t>Purchase of land</t>
  </si>
  <si>
    <t>Y.S.P. SOUTHEAST ASIA HOLDING BHD. (Company no : 552781-X)</t>
  </si>
  <si>
    <t>Y.S.P. SOUTHEAST ASIA HOLDING BHD. (Company No : 552781-X)</t>
  </si>
  <si>
    <t>Bank overdraft</t>
  </si>
  <si>
    <t>Weighted average number of ordinary shares in issue ('000)</t>
  </si>
  <si>
    <t>Indonesia</t>
  </si>
  <si>
    <t>The proceeds from public issue of RM11.798 million are utilised in the following manner :</t>
  </si>
  <si>
    <t>Term Loan</t>
  </si>
  <si>
    <t>Bank borrowings</t>
  </si>
  <si>
    <t>Short term revolving credit</t>
  </si>
  <si>
    <t>Investment holding</t>
  </si>
  <si>
    <t>Current year's taxation</t>
  </si>
  <si>
    <t>Description</t>
  </si>
  <si>
    <t>N/A</t>
  </si>
  <si>
    <t>Basic Earnings Per Share (sen)</t>
  </si>
  <si>
    <t>Basic Earnings Per Share</t>
  </si>
  <si>
    <t>Diluted Earnings Per Share (sen)</t>
  </si>
  <si>
    <t xml:space="preserve">Earnings per share </t>
  </si>
  <si>
    <t xml:space="preserve">     Basic (sen)</t>
  </si>
  <si>
    <t xml:space="preserve">     Diluted (sen)</t>
  </si>
  <si>
    <t>Amortisation of consolidation reserve</t>
  </si>
  <si>
    <t>RM</t>
  </si>
  <si>
    <t>Secured short term borrowings</t>
  </si>
  <si>
    <t>Hire purchase creditor</t>
  </si>
  <si>
    <t>Short term loan</t>
  </si>
  <si>
    <t>Secured long term borrowings</t>
  </si>
  <si>
    <t>Long term loan</t>
  </si>
  <si>
    <t>Total borrowings</t>
  </si>
  <si>
    <t>Note : Hire purchase creditor payable within one year has been included in other payables.</t>
  </si>
  <si>
    <t xml:space="preserve">Net cash generated from operating activities </t>
  </si>
  <si>
    <t>(II)</t>
  </si>
  <si>
    <t>Purchases from a company in which certain Directors have interest</t>
  </si>
  <si>
    <t>Note : the geographical segmental analysis have been reclassified from the location of the sales to sales derived from each principal place of business of the Group.</t>
  </si>
  <si>
    <t>31/12/2005</t>
  </si>
  <si>
    <t xml:space="preserve">       Reserves</t>
  </si>
  <si>
    <t>Contingent liabilities</t>
  </si>
  <si>
    <t>There is no dividends declared by the Group for the current financial period.</t>
  </si>
  <si>
    <t>Material Changes in Estimates</t>
  </si>
  <si>
    <t>Based on the favourable economic outlook, the Group will continue to venture into other overseas market as well as increasing its local market sales by enhancing its product mix and aggresive marketing effort. Barring unforseen circumstances, the Board of Directors is optimistic that the better results this year will continue to improve in line with the Group's commitments particularly in the Southeast Asia region.</t>
  </si>
  <si>
    <t>Distribution cost</t>
  </si>
  <si>
    <t>Administrative expenses</t>
  </si>
  <si>
    <t>Finance cost</t>
  </si>
  <si>
    <t>Attributable to:</t>
  </si>
  <si>
    <t>Prepaid interest in leased land</t>
  </si>
  <si>
    <t>TOTAL ASSETS</t>
  </si>
  <si>
    <t>EQUITY AND LIABILITIES</t>
  </si>
  <si>
    <t>Equity attributable to equity holders of the parent</t>
  </si>
  <si>
    <t>NON-CURRENT LIABILITIES</t>
  </si>
  <si>
    <t>TOTAL LIABILITIES</t>
  </si>
  <si>
    <t>TOTAL EQUITY AND LIABILITIES</t>
  </si>
  <si>
    <t>TOTAL EQUITY</t>
  </si>
  <si>
    <t>(The Condensed Consolidated Income Statement should be read in conjunction with the audited financial statements for the year ended 31 December 2005.)</t>
  </si>
  <si>
    <t>(The Condensed Consolidated Balance Sheet should be read in conjunction with the audited financial statements for the year ended 31 December 2005.)</t>
  </si>
  <si>
    <t>Attributable to equity holders of the parent</t>
  </si>
  <si>
    <t>At 1 January 2006</t>
  </si>
  <si>
    <t>-effect of adopting FRS 3</t>
  </si>
  <si>
    <t>At 1 January 2005</t>
  </si>
  <si>
    <t>(The Condensed Consolidated Statement of Changes in Equity should be read in conjunction with the audited financial statements for the year ended 31 December 2005.)</t>
  </si>
  <si>
    <t>(The Condensed Consolidated Cash Flow Statement should be read in conjunction with the audited financial statements for the year ended 31 December 2005.)</t>
  </si>
  <si>
    <t>Income tax expense</t>
  </si>
  <si>
    <t>Equity holders of the parent</t>
  </si>
  <si>
    <t>Minority</t>
  </si>
  <si>
    <t>Interests</t>
  </si>
  <si>
    <t xml:space="preserve">Total </t>
  </si>
  <si>
    <t>Equity</t>
  </si>
  <si>
    <t>Prior year adjustment</t>
  </si>
  <si>
    <t>As previously stated</t>
  </si>
  <si>
    <t>Restated balance</t>
  </si>
  <si>
    <t>Net cash used in investing activities (I)</t>
  </si>
  <si>
    <t xml:space="preserve">Net cash (used in)/generated from financing activities </t>
  </si>
  <si>
    <t>Included in the net cash generated from investing activities is the proposed bonus issue and transfer of listing expenses as follow:-</t>
  </si>
  <si>
    <t>The auditors' report on the audited financial statements for the year ended 31 December 2005 was not qualified.</t>
  </si>
  <si>
    <t>The Group's operations are not materially affected by any seasonal or cyclical factors.</t>
  </si>
  <si>
    <t>Auditors' Report on Preceding Annual Financial Statements</t>
  </si>
  <si>
    <t>Unusual Items due to their Nature, Size or Incidence</t>
  </si>
  <si>
    <t>There were no unusual items affecting assets, liabilities, equity, net income or cash flows for the current financial period under review except as disclosed in Note 2.</t>
  </si>
  <si>
    <t>There were no changes in estimates that have had a material effect in the current quarter results.</t>
  </si>
  <si>
    <t>Dividends Paid</t>
  </si>
  <si>
    <t>The valuations of property, plant and equipment have been brought forward without amendment from the financial statements for the year ended 31 December 2005.</t>
  </si>
  <si>
    <t>Valuations of Property, Plant and Equipment</t>
  </si>
  <si>
    <t>Changes in the Composition of the Group</t>
  </si>
  <si>
    <t>There were no contingent liabilities since the last annual balance sheet as at 31 December 2005.</t>
  </si>
  <si>
    <t>There were no material capital commitments as at the date of this annoucement except as disclosed below :</t>
  </si>
  <si>
    <t>Profit Forecast or Profit Guarantee</t>
  </si>
  <si>
    <t>There were no sales of unquoted investments and properties in the current financial period under review.</t>
  </si>
  <si>
    <t>There were no purchase or disposal of quoted securities for the current financial period under review.</t>
  </si>
  <si>
    <t>(restated)</t>
  </si>
  <si>
    <t>Basis of Preparation</t>
  </si>
  <si>
    <t>The condensed interim financial statements are unaudited and have been prepared in accordance with the requirements of FRS 134: Interim Financial Reporting and paragraph 9.22 of the Bursa Malaysia Securities Berhad Listing Requirements and should be read in conjunction with the audited financial statements for the year ended 31 December 2005.</t>
  </si>
  <si>
    <t>These explanatory notes attached to the interim financial statements provide an explanation of events and transactions that are significant to the understanding of the changes in the financial position and performance of the Group since the financial year ended 31 December 2005.</t>
  </si>
  <si>
    <t>Changes in Accounting Policies</t>
  </si>
  <si>
    <t>The accounting policies and methods of computation applied in the unaudited condensed interim financial statements are consistent with those adopted in the previous audited financial statements except for the adoption of the following new/revised Financial Reporting Standards ("FRS") effective for financial period beginning 1 January 2006:</t>
  </si>
  <si>
    <t>FRS</t>
  </si>
  <si>
    <t>Business Combination</t>
  </si>
  <si>
    <t>Presentation of Financial Statements</t>
  </si>
  <si>
    <t>Accounting Policies, Changes in Estimated and Errors</t>
  </si>
  <si>
    <t>Events after the Balance Sheet Date</t>
  </si>
  <si>
    <t>The Effects of Changes in Foreign Exchange Rates</t>
  </si>
  <si>
    <t>Consolidated and Separate Financial Statement</t>
  </si>
  <si>
    <t>Impairment of Assets</t>
  </si>
  <si>
    <t>Leases</t>
  </si>
  <si>
    <t>Financial Instruments: Disclosure and Presentation</t>
  </si>
  <si>
    <t>The adoption of the revised FRS 101 has affected the presentation of minority interests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requires disclosure, on the face of the statement of changes in equity, total recognised income and expenses for the period, showing separately the amounts attributable to equity holders of the parent and to minority interests.</t>
  </si>
  <si>
    <t>The current period's presentation of the Group's financial statements is based on the revised requirements of FRS 101, with the comparatives restated to conform with the current period's presentation.</t>
  </si>
  <si>
    <t>Comparatives</t>
  </si>
  <si>
    <t>The following comparative amounts have been restated due to adoption of new/revised FRSs:</t>
  </si>
  <si>
    <t xml:space="preserve">Previously </t>
  </si>
  <si>
    <t>stated</t>
  </si>
  <si>
    <t>FRS 3</t>
  </si>
  <si>
    <t>Note 2.1</t>
  </si>
  <si>
    <t>FRS 117</t>
  </si>
  <si>
    <t>Note 2.3</t>
  </si>
  <si>
    <t>Restated</t>
  </si>
  <si>
    <t>Adjustments</t>
  </si>
  <si>
    <t>Balance Sheet</t>
  </si>
  <si>
    <t>At 31 December 2005 (audited)</t>
  </si>
  <si>
    <t>Property, plant and equipment</t>
  </si>
  <si>
    <t>23.1.1</t>
  </si>
  <si>
    <t>Status of Utilisation of Proceeds</t>
  </si>
  <si>
    <t>There were no outstanding material litigations which will adversely affect the position or business of the Group.</t>
  </si>
  <si>
    <t>Equivalent</t>
  </si>
  <si>
    <t>Denominated in Foreign Currency</t>
  </si>
  <si>
    <t>SGD'000</t>
  </si>
  <si>
    <t>USD'000</t>
  </si>
  <si>
    <t>Profit attributable to ordinary equity holders of the parent(RM'000)</t>
  </si>
  <si>
    <t>There is no diluted earnings per share as the Company does not have any share option in issue at the current quarter under review.</t>
  </si>
  <si>
    <t>- At beginning of year</t>
  </si>
  <si>
    <t>Restated weighted average number of ordinary shares in issue ('000)</t>
  </si>
  <si>
    <t>The corporate proposals announced but not completed as at the date of this annoucement are as follows:-</t>
  </si>
  <si>
    <t>The disclosure requirements for explanatory notes for the variance of actual profit after tax and minority interest and forecast profit after tax and minority interest and for the shortfall in profit guarantee are not applicable.</t>
  </si>
  <si>
    <t>Profit for the period</t>
  </si>
  <si>
    <t>Earnings Per Share</t>
  </si>
  <si>
    <t>The adoption of the revised FRS 117 has resulted in a retrospective change in the accounting policy relating to the classification of leasehold land. The up-front payments made for the leasehold land represents prepaid interest in leased land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January 2006, the leasehold land was classified as property, plant and equipment and was stated at valuation less accumulated depreciation and impairment lossess. The net book value of the leasehold land at 1 January 2006 at cost RM4,450,755 was not revalued. Other leasehold land was last revalued in 2001</t>
  </si>
  <si>
    <t>Tax</t>
  </si>
  <si>
    <t>The basic earnings per share is calculated by dividing profit for the period attributable to ordinary equity holders of the parent over the weighted average number of  ordinary shares in issue during the period.</t>
  </si>
  <si>
    <t>Net assets per share attributable to ordinary equity holders of the parent (RM)</t>
  </si>
  <si>
    <t>Other operating expenses</t>
  </si>
  <si>
    <t>Profit from operations</t>
  </si>
  <si>
    <t>Gain on voluntary winding up
of a subsidiary company</t>
  </si>
  <si>
    <t>Bonus Issue Expenses</t>
  </si>
  <si>
    <t>Qtr 2</t>
  </si>
  <si>
    <t>(30/06/06)</t>
  </si>
  <si>
    <t>Property, plant &amp; equipment</t>
  </si>
  <si>
    <t>Approved but not contracted for</t>
  </si>
  <si>
    <t>Net (decrease)/increase in cash and cash equivalents</t>
  </si>
  <si>
    <t xml:space="preserve">Bonus issue and transfer of listing expenses </t>
  </si>
  <si>
    <t>Realisation of reserve on winding up of a subsidiary company</t>
  </si>
  <si>
    <t>Sales to related company</t>
  </si>
  <si>
    <t>The effective tax rate of the group is lower than the statutory rate of taxation pricipally due to certain income not subject to taxation and incentives enjoyed by the local subsidiaries under the Income Tax Act 1967 and foreign subsidiaries under their respective authorities</t>
  </si>
  <si>
    <t>Proposed Acquisition of Sun Ten Pharmaceutical Mfg. (M) Sdn. Bhd.("STPM")</t>
  </si>
  <si>
    <t>(Over)/Underprovision in prior year</t>
  </si>
  <si>
    <t>The effective tax rate of the group is lower than the statutory tax rate principally due to incentives enjoyed by the local subsidiary under the Income Tax Act 1967 and effect of different tax rate on certain foreign subsidiaries.</t>
  </si>
  <si>
    <t xml:space="preserve">Earnings Per Share </t>
  </si>
  <si>
    <t>- Bonus shares issued on 9 August 2005</t>
  </si>
  <si>
    <t>- Bonus shares issued on 20 July 2006</t>
  </si>
  <si>
    <t>The share are quoted under the "Consumer Products" sector.</t>
  </si>
  <si>
    <t>This capital commitment comprise the construction of 2 additional 5 storey buildings which will house the factory, warehouse, office and car park as per announcement to Bursa Malaysia Securities Berhad on 21 June 2006.</t>
  </si>
  <si>
    <t>The said investment is now pending approval from Foreign Investment Committee.</t>
  </si>
  <si>
    <t>STP is a renowed GMP manufacturing company major in Traditional Chinese Herbal products in Taiwan ROC which irrevocably undertakes to supply Traditional Chinese Medicine products to STPM.</t>
  </si>
  <si>
    <t>Bonus Issue</t>
  </si>
  <si>
    <t>In addition to the above, the Group has also taken the option of early adoption of FRS 117 Leases which is scheduled to be  effective for financial period beginning on or after 1 October 2006:</t>
  </si>
  <si>
    <t>On 5 June 2006, listing of the entire issued and paid up capital of RM60,500,000 comprising 60,500,000 ordinary shares of RM1.00 each of the Company was transferred from the Second Board to the Main Board of Bursa Malaysia Securities Berhad.</t>
  </si>
  <si>
    <t xml:space="preserve">The Company's made a Bonus Issue of 6,050,000 new ordinary shares of RM1.00 each on the basis of one (1) new ordinary share of RM1.00 each in Y.S.P. Southeast Asia Holding Berhad ("YSPSAH") for every ten (10) existing YSPSAH shares held. </t>
  </si>
  <si>
    <r>
      <t>This corporate excercise was completed on 28 July 2006.                   .</t>
    </r>
    <r>
      <rPr>
        <sz val="12"/>
        <color indexed="10"/>
        <rFont val="Times New Roman"/>
        <family val="1"/>
      </rPr>
      <t xml:space="preserve">            </t>
    </r>
  </si>
  <si>
    <t xml:space="preserve">On 5 June 2006, the Company had entered into a Subscription Agreement with STPM, a company incorporated in Malaysia, Sun Ten International Investment Co. Ltd., a company incorporated under the laws of Taiwan ROC, which is the shareholder of STPM and Sun Ten Pharm. Co. Ltd., a company incorporated under the laws of Taiwan ROC ("STP"). Under the said Subscription Agreement, YSPSAH will subscribe for 2,035,500 ordinary shares of RM1.00 each at a subscription sum of RM2,035,500 representing 60% of the enlarged equity in STPM. </t>
  </si>
  <si>
    <t>FOR THE THIRD QUARTER ENDED 30 SEPTEMBER 2006</t>
  </si>
  <si>
    <t>Gross Profit</t>
  </si>
  <si>
    <t>Other income</t>
  </si>
  <si>
    <t>Cost of sales</t>
  </si>
  <si>
    <t>AS AT 30 SEPTEMBER 2006</t>
  </si>
  <si>
    <t>30/09/2006</t>
  </si>
  <si>
    <t>FOR THE PERIOD ENDED 30 SEPTEMBER 2006</t>
  </si>
  <si>
    <t>9 months ended 30 September 2006</t>
  </si>
  <si>
    <t>At 30 September 2006</t>
  </si>
  <si>
    <t>Bonus issue</t>
  </si>
  <si>
    <t>9 months ended 30 September 2005</t>
  </si>
  <si>
    <t>At 30 September 2005</t>
  </si>
  <si>
    <t>9 months ended</t>
  </si>
  <si>
    <t xml:space="preserve"> 30 Sept 2006</t>
  </si>
  <si>
    <t xml:space="preserve"> 30 Sept 2005</t>
  </si>
  <si>
    <t>Cash and cash equivalents as at  30 September (II)</t>
  </si>
  <si>
    <t>NOTES TO THE INTERIM FINANCIAL REPORT FOR THE QUARTER ENDED 30 SEPTEMBER 2006</t>
  </si>
  <si>
    <t>Segmental analysis of the results and assets employed for the period ended 30 September 2006.</t>
  </si>
  <si>
    <t xml:space="preserve">There were no issuances and repayment of debt and equity securities, share buy-backs, share cancellations, shares held as treasury shares and resale of treasury shares for the currrent financial period under review except for the following: </t>
  </si>
  <si>
    <t>There were no material events subsequent to the end of the current quarter under review.</t>
  </si>
  <si>
    <t>Significant related party transactions of the Group for the period ended 30 September 2006 are as follows:</t>
  </si>
  <si>
    <t>Qtr 3</t>
  </si>
  <si>
    <t>(30/09/06)</t>
  </si>
  <si>
    <t>Period To Date Ended 30 Sept</t>
  </si>
  <si>
    <t>Quarter Ended 30 Sept</t>
  </si>
  <si>
    <t>The details of the Group borrowings and debt securities as at 30 September 2006 are as follows :</t>
  </si>
  <si>
    <t>There were no financial instruments with off balance sheet risk for the financial period ended 30 September 2006.</t>
  </si>
  <si>
    <t>Current quarter ended 30/09/06</t>
  </si>
  <si>
    <t>Preceding year corresponding quarter ended 30/09/05</t>
  </si>
  <si>
    <t>Current year to date period ended 30/09/06</t>
  </si>
  <si>
    <t>Preceding year corresponding period ended 30/09/05</t>
  </si>
  <si>
    <t>Share-based Payment</t>
  </si>
  <si>
    <t>Other</t>
  </si>
  <si>
    <t>Share-based payment under ESOS</t>
  </si>
  <si>
    <t>&lt;----------------------------Non-distributable---------------------------&gt;</t>
  </si>
  <si>
    <t>Others</t>
  </si>
  <si>
    <t>The above commitment was not provided for in the interim financial statements as at 30 September 2006.</t>
  </si>
  <si>
    <t>For the 9 months ended 30 September 2006, the Group recorded sales revenue of RM65.821 million representing an increase of 6.8% against the sales revenue of RM61.632 million achieved in the previous corresponding period. The increase in revenue was due mainly to higher revenue generated from General Practitioner and Export Segments.</t>
  </si>
  <si>
    <r>
      <t>The Group registered revenue of RM23.274 million against RM22.127 million in the preceding quarter which is an increase</t>
    </r>
    <r>
      <rPr>
        <b/>
        <i/>
        <sz val="12"/>
        <rFont val="Times New Roman"/>
        <family val="1"/>
      </rPr>
      <t xml:space="preserve"> </t>
    </r>
    <r>
      <rPr>
        <sz val="12"/>
        <rFont val="Times New Roman"/>
        <family val="1"/>
      </rPr>
      <t>of  5.2%. The improvement in the performance for the current quarter was mainly attributable to the higher demand from Export Segment as compared to the preceding quarter.</t>
    </r>
  </si>
  <si>
    <t>The Group posted a profit before tax of RM8.829 million for the period under review compared to a profit before tax of RM8.779 million (excluding a  gain on the voluntary winding up of a subsidiary company amounting to RM5.070 million) in the previous corresponding period. The increase of 0.57% was mainly as a result of the increased revenue registered for the current financial period.</t>
  </si>
  <si>
    <t>This FRS requires an entity to recognise share-based payment transactions in its financial statements, including transactions with employees or other parties to be settled in cash, other assets, or equity instruments of the entity.</t>
  </si>
  <si>
    <t>The Company operates an equity-settled, share-based compensation plan for the eligible employees of the Company.</t>
  </si>
  <si>
    <t>Other than the above, there were no other material changes in the composition of the Group for the current quarter.</t>
  </si>
  <si>
    <t>The adoption of FRS 102, 108, 110, 116, 121, 127, 132, 133, 136, and 138 does not have significant financial impact on the Group. The principal effects of the changes in accounting policies resulting from the adoption of the other new/revised FRSs are discussed below:</t>
  </si>
  <si>
    <t>Under the transitional provisions of FRS 2 , this FRS must be applied to share options that were granted after 31 December 2004 and had not yet vested on 1 January 2006. As the Company did not grant any share options to its employees prior to 1 January 2006, this provision is not applicable to the Company.</t>
  </si>
  <si>
    <t xml:space="preserve">Prior to 1 January 2006, no compensation expense was recongised in the income statement for share options granted. With the adoption of FRS 2, the compensation expense relating to share options is recognised in income statement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Trinomial model. At every balance sheet date, the Group revises its estimates of the number of share options that are expected to vest by the vesting date. Any revision of this estimate is included in income statement and a corresponding adjustment to equity over the remaining vesting period. After the vesting date, no adjustment to the income statement is made. The proceeds received net of any directly attributable transaction costs are credited to share capital (nominal value) and share premium account when the share options are excercised.   </t>
  </si>
  <si>
    <t>On 2 November 2006, the Company announced that it had on 31 October 2006 entered into a Sales &amp; Purchase Agreement with Lin Hsi-I for the acquisition of 21,852 ordinary shares of THB100 each in Y.S.P. (Thailand) Co. Ltd., representing an equity participation of 48.56%, for a total consideration of THB2,185,200 which is equivalent to RM207,324.</t>
  </si>
  <si>
    <t>For the current quarter, the Group posted a profit before tax of RM2.984 million as compared to the preceding quarter's profit before tax of RM3.266 million. The decrease of 8.6% was mainly as a result of the employee benefit expenses recognised upon adoption of FRS 2 for the current quarter.</t>
  </si>
  <si>
    <t>No dividend has been paid in the financial period under previous review and in the corresponding financial period.</t>
  </si>
  <si>
    <t>Note : The extension of factory and purchase of machinery originally proposed for cephalosporine project is replaced by the expansion of eyedrop and sterile projects.The change in plan was disclosed in an announcement in June 2005. The actual listing expenses are higher than budgeted, the deficit is funded from the portion allocated for working capital.</t>
  </si>
  <si>
    <t xml:space="preserve">Sales to substantial shareholder </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</si>
</sst>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NT$&quot;#,##0;\-&quot;NT$&quot;#,##0"/>
    <numFmt numFmtId="165" formatCode="&quot;NT$&quot;#,##0;[Red]\-&quot;NT$&quot;#,##0"/>
    <numFmt numFmtId="166" formatCode="&quot;NT$&quot;#,##0.00;\-&quot;NT$&quot;#,##0.00"/>
    <numFmt numFmtId="167" formatCode="&quot;NT$&quot;#,##0.00;[Red]\-&quot;NT$&quot;#,##0.00"/>
    <numFmt numFmtId="168" formatCode="_-&quot;NT$&quot;* #,##0_-;\-&quot;NT$&quot;* #,##0_-;_-&quot;NT$&quot;* &quot;-&quot;_-;_-@_-"/>
    <numFmt numFmtId="169" formatCode="_-* #,##0_-;\-* #,##0_-;_-* &quot;-&quot;_-;_-@_-"/>
    <numFmt numFmtId="170" formatCode="_-&quot;NT$&quot;* #,##0.00_-;\-&quot;NT$&quot;* #,##0.00_-;_-&quot;N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_);_(* \(#,##0\);_(* &quot;-&quot;??_);_(@_)"/>
    <numFmt numFmtId="179" formatCode="0.0_);\(0.0\)"/>
    <numFmt numFmtId="180" formatCode="_(* #,##0.000_);_(* \(#,##0.000\);_(* &quot;-&quot;_);_(@_)"/>
    <numFmt numFmtId="181" formatCode="_(* #,##0.00_);_(* \(#,##0.00\);_(* &quot;-&quot;_);_(@_)"/>
    <numFmt numFmtId="182" formatCode="_(* #,##0.0_);_(* \(#,##0.0\);_(* &quot;-&quot;??_);_(@_)"/>
    <numFmt numFmtId="183" formatCode="&quot;Yes&quot;;&quot;Yes&quot;;&quot;No&quot;"/>
    <numFmt numFmtId="184" formatCode="&quot;True&quot;;&quot;True&quot;;&quot;False&quot;"/>
    <numFmt numFmtId="185" formatCode="&quot;On&quot;;&quot;On&quot;;&quot;Off&quot;"/>
    <numFmt numFmtId="186" formatCode="[$€-2]\ #,##0.00_);[Red]\([$€-2]\ #,##0.00\)"/>
    <numFmt numFmtId="187" formatCode="_(* #,##0_);_(* \(#,##0\);_(* &quot;-&quot;???_);_(@_)"/>
    <numFmt numFmtId="188" formatCode="[$-409]dddd\,\ mmmm\ dd\,\ yyyy"/>
    <numFmt numFmtId="189" formatCode="_(* #,##0.000_);_(* \(#,##0.000\);_(* &quot;-&quot;??_);_(@_)"/>
    <numFmt numFmtId="190" formatCode="_(* #,##0.0000_);_(* \(#,##0.0000\);_(* &quot;-&quot;??_);_(@_)"/>
    <numFmt numFmtId="191" formatCode="_(* #,##0.0_);_(* \(#,##0.0\);_(* &quot;-&quot;?_);_(@_)"/>
    <numFmt numFmtId="192" formatCode="[$-409]h:mm:ss\ AM/PM"/>
  </numFmts>
  <fonts count="13">
    <font>
      <sz val="10"/>
      <name val="Arial"/>
      <family val="0"/>
    </font>
    <font>
      <u val="single"/>
      <sz val="10"/>
      <color indexed="12"/>
      <name val="Arial"/>
      <family val="0"/>
    </font>
    <font>
      <u val="single"/>
      <sz val="10"/>
      <color indexed="36"/>
      <name val="Arial"/>
      <family val="0"/>
    </font>
    <font>
      <b/>
      <sz val="12"/>
      <name val="Times New Roman"/>
      <family val="1"/>
    </font>
    <font>
      <sz val="12"/>
      <name val="Times New Roman"/>
      <family val="1"/>
    </font>
    <font>
      <i/>
      <sz val="12"/>
      <name val="Times New Roman"/>
      <family val="1"/>
    </font>
    <font>
      <u val="single"/>
      <sz val="12"/>
      <name val="Times New Roman"/>
      <family val="1"/>
    </font>
    <font>
      <b/>
      <u val="single"/>
      <sz val="12"/>
      <name val="Times New Roman"/>
      <family val="1"/>
    </font>
    <font>
      <b/>
      <sz val="9"/>
      <name val="Times New Roman"/>
      <family val="1"/>
    </font>
    <font>
      <sz val="10"/>
      <name val="Times New Roman"/>
      <family val="1"/>
    </font>
    <font>
      <b/>
      <sz val="10"/>
      <name val="Times New Roman"/>
      <family val="1"/>
    </font>
    <font>
      <sz val="12"/>
      <color indexed="10"/>
      <name val="Times New Roman"/>
      <family val="1"/>
    </font>
    <font>
      <b/>
      <i/>
      <sz val="12"/>
      <name val="Times New Roman"/>
      <family val="1"/>
    </font>
  </fonts>
  <fills count="2">
    <fill>
      <patternFill/>
    </fill>
    <fill>
      <patternFill patternType="gray125"/>
    </fill>
  </fills>
  <borders count="21">
    <border>
      <left/>
      <right/>
      <top/>
      <bottom/>
      <diagonal/>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style="thin"/>
    </border>
    <border>
      <left>
        <color indexed="63"/>
      </left>
      <right style="thin"/>
      <top style="thin"/>
      <bottom style="thin"/>
    </border>
    <border>
      <left style="thin"/>
      <right>
        <color indexed="63"/>
      </right>
      <top style="thin"/>
      <bottom style="double"/>
    </border>
    <border>
      <left style="thin"/>
      <right style="thin"/>
      <top style="thin"/>
      <bottom style="double"/>
    </border>
    <border>
      <left>
        <color indexed="63"/>
      </left>
      <right style="thin"/>
      <top style="thin"/>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409">
    <xf numFmtId="0" fontId="0" fillId="0" borderId="0" xfId="0" applyAlignment="1">
      <alignment/>
    </xf>
    <xf numFmtId="0" fontId="4"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Border="1" applyAlignment="1">
      <alignment vertical="center"/>
    </xf>
    <xf numFmtId="41"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41" fontId="3" fillId="0" borderId="1" xfId="0" applyNumberFormat="1" applyFont="1" applyFill="1" applyBorder="1" applyAlignment="1">
      <alignment horizontal="center" vertical="top" wrapText="1"/>
    </xf>
    <xf numFmtId="41" fontId="3" fillId="0" borderId="2" xfId="0" applyNumberFormat="1" applyFont="1" applyFill="1" applyBorder="1" applyAlignment="1">
      <alignment horizontal="center" vertical="top" wrapText="1"/>
    </xf>
    <xf numFmtId="41" fontId="4" fillId="0" borderId="2" xfId="0" applyNumberFormat="1" applyFont="1" applyFill="1" applyBorder="1" applyAlignment="1">
      <alignment vertical="top" wrapText="1"/>
    </xf>
    <xf numFmtId="179" fontId="4" fillId="0" borderId="2" xfId="0" applyNumberFormat="1" applyFont="1" applyFill="1" applyBorder="1" applyAlignment="1">
      <alignment horizontal="center" vertical="top" wrapText="1"/>
    </xf>
    <xf numFmtId="17" fontId="3" fillId="0" borderId="0" xfId="21" applyNumberFormat="1" applyFont="1" applyFill="1" applyBorder="1" applyAlignment="1">
      <alignment horizontal="center" vertical="center" wrapText="1"/>
      <protection/>
    </xf>
    <xf numFmtId="37" fontId="3" fillId="0" borderId="0" xfId="21" applyNumberFormat="1" applyFont="1" applyFill="1" applyBorder="1" applyAlignment="1">
      <alignment horizontal="center" vertical="center"/>
      <protection/>
    </xf>
    <xf numFmtId="0" fontId="4" fillId="0" borderId="3" xfId="22" applyFont="1" applyFill="1" applyBorder="1" applyAlignment="1">
      <alignment vertical="center"/>
      <protection/>
    </xf>
    <xf numFmtId="0" fontId="4" fillId="0" borderId="4" xfId="22" applyFont="1" applyFill="1" applyBorder="1" applyAlignment="1">
      <alignment vertical="center"/>
      <protection/>
    </xf>
    <xf numFmtId="41" fontId="3" fillId="0" borderId="5" xfId="22" applyNumberFormat="1" applyFont="1" applyFill="1" applyBorder="1" applyAlignment="1">
      <alignment horizontal="center" vertical="center"/>
      <protection/>
    </xf>
    <xf numFmtId="0" fontId="4" fillId="0" borderId="6" xfId="22" applyFont="1" applyFill="1" applyBorder="1" applyAlignment="1">
      <alignment vertical="center"/>
      <protection/>
    </xf>
    <xf numFmtId="41" fontId="4" fillId="0" borderId="3" xfId="22" applyNumberFormat="1" applyFont="1" applyFill="1" applyBorder="1" applyAlignment="1">
      <alignment vertical="center"/>
      <protection/>
    </xf>
    <xf numFmtId="41" fontId="4" fillId="0" borderId="6" xfId="22" applyNumberFormat="1" applyFont="1" applyFill="1" applyBorder="1" applyAlignment="1">
      <alignment horizontal="center" vertical="center"/>
      <protection/>
    </xf>
    <xf numFmtId="41" fontId="4" fillId="0" borderId="7" xfId="22" applyNumberFormat="1" applyFont="1" applyFill="1" applyBorder="1" applyAlignment="1">
      <alignment vertical="center"/>
      <protection/>
    </xf>
    <xf numFmtId="0" fontId="4" fillId="0" borderId="8" xfId="22" applyFont="1" applyFill="1" applyBorder="1" applyAlignment="1">
      <alignment vertical="center"/>
      <protection/>
    </xf>
    <xf numFmtId="41" fontId="4" fillId="0" borderId="4" xfId="22" applyNumberFormat="1" applyFont="1" applyFill="1" applyBorder="1" applyAlignment="1">
      <alignment vertical="center"/>
      <protection/>
    </xf>
    <xf numFmtId="41" fontId="4" fillId="0" borderId="8" xfId="22" applyNumberFormat="1" applyFont="1" applyFill="1" applyBorder="1" applyAlignment="1">
      <alignment horizontal="center" vertical="center"/>
      <protection/>
    </xf>
    <xf numFmtId="41" fontId="4" fillId="0" borderId="9" xfId="22" applyNumberFormat="1" applyFont="1" applyFill="1" applyBorder="1" applyAlignment="1">
      <alignment vertical="center"/>
      <protection/>
    </xf>
    <xf numFmtId="0" fontId="4" fillId="0" borderId="8" xfId="22" applyFont="1" applyFill="1" applyBorder="1" applyAlignment="1">
      <alignment horizontal="justify" vertical="center"/>
      <protection/>
    </xf>
    <xf numFmtId="0" fontId="3" fillId="0" borderId="8" xfId="22" applyFont="1" applyFill="1" applyBorder="1" applyAlignment="1">
      <alignment vertical="center"/>
      <protection/>
    </xf>
    <xf numFmtId="41" fontId="3" fillId="0" borderId="4" xfId="22" applyNumberFormat="1" applyFont="1" applyFill="1" applyBorder="1" applyAlignment="1">
      <alignment vertical="center"/>
      <protection/>
    </xf>
    <xf numFmtId="41" fontId="3" fillId="0" borderId="9" xfId="22" applyNumberFormat="1" applyFont="1" applyFill="1" applyBorder="1" applyAlignment="1">
      <alignment vertical="center"/>
      <protection/>
    </xf>
    <xf numFmtId="181" fontId="3" fillId="0" borderId="4" xfId="22" applyNumberFormat="1" applyFont="1" applyFill="1" applyBorder="1" applyAlignment="1">
      <alignment vertical="center"/>
      <protection/>
    </xf>
    <xf numFmtId="181" fontId="3" fillId="0" borderId="9" xfId="22" applyNumberFormat="1" applyFont="1" applyFill="1" applyBorder="1" applyAlignment="1">
      <alignment vertical="center"/>
      <protection/>
    </xf>
    <xf numFmtId="41" fontId="4" fillId="0" borderId="1" xfId="22" applyNumberFormat="1" applyFont="1" applyFill="1" applyBorder="1" applyAlignment="1">
      <alignment horizontal="center" vertical="center"/>
      <protection/>
    </xf>
    <xf numFmtId="0" fontId="4" fillId="0" borderId="0" xfId="0" applyFont="1" applyFill="1" applyAlignment="1">
      <alignment horizontal="center" vertical="top" wrapText="1"/>
    </xf>
    <xf numFmtId="0" fontId="3" fillId="0" borderId="0" xfId="0" applyFont="1" applyFill="1" applyAlignment="1">
      <alignment vertical="top" wrapText="1"/>
    </xf>
    <xf numFmtId="0" fontId="4" fillId="0" borderId="0" xfId="0" applyFont="1" applyFill="1" applyAlignment="1">
      <alignment horizontal="justify" vertical="top" wrapText="1"/>
    </xf>
    <xf numFmtId="0" fontId="3" fillId="0" borderId="0" xfId="22" applyFont="1" applyFill="1" applyAlignment="1">
      <alignment horizontal="center" vertical="center"/>
      <protection/>
    </xf>
    <xf numFmtId="0" fontId="4" fillId="0" borderId="0" xfId="0" applyFont="1" applyFill="1" applyAlignment="1">
      <alignment/>
    </xf>
    <xf numFmtId="0" fontId="4" fillId="0" borderId="0" xfId="0" applyFont="1" applyFill="1" applyAlignment="1">
      <alignment horizontal="justify" vertical="center"/>
    </xf>
    <xf numFmtId="178" fontId="3" fillId="0" borderId="0" xfId="0" applyNumberFormat="1" applyFont="1" applyFill="1" applyAlignment="1">
      <alignment horizontal="center" vertical="center"/>
    </xf>
    <xf numFmtId="0" fontId="3" fillId="0" borderId="0" xfId="0" applyFont="1" applyFill="1" applyAlignment="1">
      <alignment horizontal="left" vertical="top" wrapText="1"/>
    </xf>
    <xf numFmtId="0" fontId="4" fillId="0" borderId="0" xfId="0" applyFont="1" applyFill="1" applyAlignment="1">
      <alignment vertical="top" wrapText="1"/>
    </xf>
    <xf numFmtId="0" fontId="4" fillId="0" borderId="0" xfId="0" applyNumberFormat="1" applyFont="1" applyFill="1" applyAlignment="1">
      <alignment horizontal="justify" vertical="top" wrapText="1"/>
    </xf>
    <xf numFmtId="0" fontId="4" fillId="0" borderId="0" xfId="0" applyFont="1" applyFill="1" applyAlignment="1">
      <alignment horizontal="left" vertical="top" wrapText="1"/>
    </xf>
    <xf numFmtId="0" fontId="4" fillId="0" borderId="0" xfId="0" applyFont="1" applyFill="1" applyAlignment="1">
      <alignment vertical="top"/>
    </xf>
    <xf numFmtId="0" fontId="4" fillId="0" borderId="0" xfId="0" applyFont="1" applyFill="1" applyBorder="1" applyAlignment="1">
      <alignment horizontal="left"/>
    </xf>
    <xf numFmtId="0" fontId="4" fillId="0" borderId="3" xfId="0" applyFont="1" applyFill="1" applyBorder="1" applyAlignment="1" quotePrefix="1">
      <alignment horizontal="center" vertical="top" wrapText="1"/>
    </xf>
    <xf numFmtId="41" fontId="3" fillId="0" borderId="6" xfId="0" applyNumberFormat="1" applyFont="1" applyFill="1" applyBorder="1" applyAlignment="1">
      <alignment horizontal="center" vertical="top" wrapText="1"/>
    </xf>
    <xf numFmtId="0" fontId="4" fillId="0" borderId="4" xfId="0" applyFont="1" applyFill="1" applyBorder="1" applyAlignment="1" quotePrefix="1">
      <alignment horizontal="center" vertical="top" wrapText="1"/>
    </xf>
    <xf numFmtId="0" fontId="4" fillId="0" borderId="5" xfId="0" applyFont="1" applyFill="1" applyBorder="1" applyAlignment="1" quotePrefix="1">
      <alignment horizontal="center" vertical="top" wrapText="1"/>
    </xf>
    <xf numFmtId="0" fontId="4" fillId="0" borderId="10" xfId="0" applyFont="1" applyFill="1" applyBorder="1" applyAlignment="1">
      <alignment horizontal="center" vertical="top" wrapText="1"/>
    </xf>
    <xf numFmtId="0" fontId="4"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4" fillId="0" borderId="0" xfId="0" applyFont="1" applyFill="1" applyBorder="1" applyAlignment="1" quotePrefix="1">
      <alignment horizontal="center" vertical="top" wrapText="1"/>
    </xf>
    <xf numFmtId="178" fontId="4" fillId="0" borderId="0" xfId="15" applyNumberFormat="1" applyFont="1" applyFill="1" applyBorder="1" applyAlignment="1">
      <alignment horizontal="right" vertical="top" wrapText="1"/>
    </xf>
    <xf numFmtId="178" fontId="4" fillId="0" borderId="0" xfId="15" applyNumberFormat="1" applyFont="1" applyFill="1" applyAlignment="1">
      <alignment horizontal="right"/>
    </xf>
    <xf numFmtId="0" fontId="4" fillId="0" borderId="0" xfId="0" applyFont="1" applyFill="1" applyBorder="1" applyAlignment="1">
      <alignment horizontal="center" vertical="top" wrapText="1"/>
    </xf>
    <xf numFmtId="0" fontId="3" fillId="0" borderId="0" xfId="0" applyFont="1" applyFill="1" applyAlignment="1">
      <alignment horizontal="left" vertical="top"/>
    </xf>
    <xf numFmtId="0" fontId="4" fillId="0" borderId="0" xfId="0" applyFont="1" applyFill="1" applyBorder="1" applyAlignment="1" quotePrefix="1">
      <alignment horizontal="left"/>
    </xf>
    <xf numFmtId="0" fontId="3" fillId="0" borderId="0" xfId="0" applyFont="1" applyFill="1" applyAlignment="1">
      <alignment horizontal="center" vertical="center"/>
    </xf>
    <xf numFmtId="0" fontId="4" fillId="0" borderId="0" xfId="0" applyFont="1" applyFill="1" applyAlignment="1">
      <alignment horizontal="left" vertical="top"/>
    </xf>
    <xf numFmtId="0" fontId="4" fillId="0" borderId="0" xfId="21" applyFont="1" applyFill="1" applyAlignment="1">
      <alignment vertical="center"/>
      <protection/>
    </xf>
    <xf numFmtId="0" fontId="3" fillId="0" borderId="0" xfId="21" applyFont="1" applyFill="1" applyAlignment="1">
      <alignment vertical="center"/>
      <protection/>
    </xf>
    <xf numFmtId="178" fontId="4" fillId="0" borderId="0" xfId="15" applyNumberFormat="1" applyFont="1" applyFill="1" applyAlignment="1">
      <alignment/>
    </xf>
    <xf numFmtId="178" fontId="4" fillId="0" borderId="11" xfId="15" applyNumberFormat="1" applyFont="1" applyFill="1" applyBorder="1" applyAlignment="1">
      <alignment/>
    </xf>
    <xf numFmtId="178" fontId="4" fillId="0" borderId="0" xfId="15" applyNumberFormat="1" applyFont="1" applyFill="1" applyBorder="1" applyAlignment="1">
      <alignment horizontal="right"/>
    </xf>
    <xf numFmtId="178" fontId="4" fillId="0" borderId="12" xfId="15" applyNumberFormat="1" applyFont="1" applyFill="1" applyBorder="1" applyAlignment="1">
      <alignment/>
    </xf>
    <xf numFmtId="0" fontId="3" fillId="0" borderId="0" xfId="21" applyFont="1" applyFill="1" applyAlignment="1">
      <alignment horizontal="center" vertical="top"/>
      <protection/>
    </xf>
    <xf numFmtId="0" fontId="4" fillId="0" borderId="0" xfId="21" applyNumberFormat="1" applyFont="1" applyFill="1">
      <alignment/>
      <protection/>
    </xf>
    <xf numFmtId="0" fontId="4" fillId="0" borderId="0" xfId="21" applyFont="1" applyFill="1">
      <alignment/>
      <protection/>
    </xf>
    <xf numFmtId="41" fontId="4" fillId="0" borderId="0" xfId="21" applyNumberFormat="1" applyFont="1" applyFill="1">
      <alignment/>
      <protection/>
    </xf>
    <xf numFmtId="0" fontId="3" fillId="0" borderId="0" xfId="0" applyFont="1" applyFill="1" applyAlignment="1">
      <alignment horizontal="justify" vertical="center"/>
    </xf>
    <xf numFmtId="181" fontId="3" fillId="0" borderId="8" xfId="22" applyNumberFormat="1" applyFont="1" applyFill="1" applyBorder="1" applyAlignment="1">
      <alignment vertical="center"/>
      <protection/>
    </xf>
    <xf numFmtId="0" fontId="4" fillId="0" borderId="1" xfId="22" applyFont="1" applyFill="1" applyBorder="1" applyAlignment="1">
      <alignment vertical="center"/>
      <protection/>
    </xf>
    <xf numFmtId="0" fontId="4" fillId="0" borderId="0" xfId="22" applyFont="1" applyFill="1" applyAlignment="1">
      <alignment vertical="center"/>
      <protection/>
    </xf>
    <xf numFmtId="41" fontId="4" fillId="0" borderId="0" xfId="22" applyNumberFormat="1" applyFont="1" applyFill="1" applyAlignment="1">
      <alignment vertical="center"/>
      <protection/>
    </xf>
    <xf numFmtId="41" fontId="3" fillId="0" borderId="0" xfId="0" applyNumberFormat="1" applyFont="1" applyFill="1" applyBorder="1" applyAlignment="1">
      <alignment horizontal="center" vertical="center"/>
    </xf>
    <xf numFmtId="178" fontId="3" fillId="0" borderId="0" xfId="0" applyNumberFormat="1" applyFont="1" applyFill="1" applyBorder="1" applyAlignment="1">
      <alignment horizontal="center" vertical="center"/>
    </xf>
    <xf numFmtId="0" fontId="4" fillId="0" borderId="0" xfId="0" applyFont="1" applyFill="1" applyBorder="1" applyAlignment="1" quotePrefix="1">
      <alignment horizontal="left" vertical="center"/>
    </xf>
    <xf numFmtId="14" fontId="3" fillId="0" borderId="0" xfId="0" applyNumberFormat="1" applyFont="1" applyFill="1" applyBorder="1" applyAlignment="1" quotePrefix="1">
      <alignment horizontal="center" vertical="center"/>
    </xf>
    <xf numFmtId="0" fontId="3" fillId="0" borderId="0" xfId="0" applyFont="1" applyFill="1" applyBorder="1" applyAlignment="1">
      <alignment horizontal="left" vertical="center"/>
    </xf>
    <xf numFmtId="178" fontId="4" fillId="0" borderId="0" xfId="0" applyNumberFormat="1" applyFont="1" applyFill="1" applyBorder="1" applyAlignment="1">
      <alignment vertical="center"/>
    </xf>
    <xf numFmtId="178" fontId="4" fillId="0" borderId="0" xfId="15" applyNumberFormat="1" applyFont="1" applyFill="1" applyBorder="1" applyAlignment="1">
      <alignment horizontal="center" vertical="center"/>
    </xf>
    <xf numFmtId="41" fontId="4" fillId="0" borderId="13" xfId="0" applyNumberFormat="1" applyFont="1" applyFill="1" applyBorder="1" applyAlignment="1">
      <alignment vertical="center"/>
    </xf>
    <xf numFmtId="178" fontId="4" fillId="0" borderId="0" xfId="15" applyNumberFormat="1" applyFont="1" applyFill="1" applyBorder="1" applyAlignment="1">
      <alignment vertical="center"/>
    </xf>
    <xf numFmtId="41" fontId="3" fillId="0" borderId="12" xfId="0" applyNumberFormat="1" applyFont="1" applyFill="1" applyBorder="1" applyAlignment="1">
      <alignment vertical="center"/>
    </xf>
    <xf numFmtId="41" fontId="3" fillId="0" borderId="0" xfId="0" applyNumberFormat="1" applyFont="1" applyFill="1" applyBorder="1" applyAlignment="1">
      <alignment vertical="center"/>
    </xf>
    <xf numFmtId="41" fontId="4" fillId="0" borderId="0" xfId="23" applyNumberFormat="1" applyFont="1" applyFill="1" applyBorder="1" applyAlignment="1">
      <alignment vertical="center"/>
    </xf>
    <xf numFmtId="41" fontId="6" fillId="0" borderId="0" xfId="0" applyNumberFormat="1" applyFont="1" applyFill="1" applyBorder="1" applyAlignment="1" quotePrefix="1">
      <alignment horizontal="right" vertical="center"/>
    </xf>
    <xf numFmtId="41" fontId="4" fillId="0" borderId="0" xfId="15" applyNumberFormat="1" applyFont="1" applyFill="1" applyBorder="1" applyAlignment="1">
      <alignment vertical="center"/>
    </xf>
    <xf numFmtId="0" fontId="4" fillId="0" borderId="0" xfId="0" applyFont="1" applyFill="1" applyBorder="1" applyAlignment="1">
      <alignment horizontal="center" vertical="center"/>
    </xf>
    <xf numFmtId="0" fontId="6" fillId="0" borderId="0" xfId="0" applyFont="1" applyFill="1" applyBorder="1" applyAlignment="1">
      <alignment vertical="center"/>
    </xf>
    <xf numFmtId="0" fontId="4" fillId="0" borderId="0" xfId="0" applyFont="1" applyFill="1" applyBorder="1" applyAlignment="1" quotePrefix="1">
      <alignment horizontal="center" vertical="center"/>
    </xf>
    <xf numFmtId="0" fontId="3" fillId="0" borderId="0" xfId="0" applyFont="1" applyFill="1" applyBorder="1" applyAlignment="1">
      <alignment horizontal="center" vertical="center"/>
    </xf>
    <xf numFmtId="14" fontId="3" fillId="0" borderId="8" xfId="0" applyNumberFormat="1" applyFont="1" applyFill="1" applyBorder="1" applyAlignment="1">
      <alignment horizontal="center" vertical="top"/>
    </xf>
    <xf numFmtId="0" fontId="4" fillId="0" borderId="0" xfId="0" applyFont="1" applyFill="1" applyBorder="1" applyAlignment="1">
      <alignment horizontal="center" vertical="top"/>
    </xf>
    <xf numFmtId="41" fontId="4" fillId="0" borderId="0" xfId="0" applyNumberFormat="1" applyFont="1" applyFill="1" applyBorder="1" applyAlignment="1">
      <alignment horizontal="left" vertical="top" wrapText="1" indent="1"/>
    </xf>
    <xf numFmtId="41" fontId="4" fillId="0" borderId="0" xfId="0" applyNumberFormat="1" applyFont="1" applyFill="1" applyBorder="1" applyAlignment="1">
      <alignment vertical="top" wrapText="1"/>
    </xf>
    <xf numFmtId="179" fontId="4" fillId="0" borderId="0" xfId="0" applyNumberFormat="1" applyFont="1" applyFill="1" applyBorder="1" applyAlignment="1">
      <alignment horizontal="center" vertical="top" wrapText="1"/>
    </xf>
    <xf numFmtId="0" fontId="3" fillId="0" borderId="0" xfId="0" applyFont="1" applyFill="1" applyBorder="1" applyAlignment="1">
      <alignment horizontal="justify" vertical="center"/>
    </xf>
    <xf numFmtId="0" fontId="4" fillId="0" borderId="0" xfId="0" applyFont="1" applyFill="1" applyBorder="1" applyAlignment="1">
      <alignment horizontal="justify" vertical="center"/>
    </xf>
    <xf numFmtId="0" fontId="7" fillId="0" borderId="0" xfId="0" applyFont="1" applyFill="1" applyBorder="1" applyAlignment="1">
      <alignment horizontal="center" vertical="center"/>
    </xf>
    <xf numFmtId="0" fontId="3" fillId="0" borderId="0" xfId="0" applyFont="1" applyFill="1" applyAlignment="1">
      <alignment horizontal="center" vertical="top"/>
    </xf>
    <xf numFmtId="41" fontId="4" fillId="0" borderId="13" xfId="0" applyNumberFormat="1" applyFont="1" applyFill="1" applyBorder="1" applyAlignment="1">
      <alignment horizontal="center" vertical="center"/>
    </xf>
    <xf numFmtId="187" fontId="4" fillId="0" borderId="0" xfId="15" applyNumberFormat="1" applyFont="1" applyFill="1" applyBorder="1" applyAlignment="1">
      <alignment horizontal="center" vertical="center"/>
    </xf>
    <xf numFmtId="187" fontId="4" fillId="0" borderId="0" xfId="0" applyNumberFormat="1" applyFont="1" applyFill="1" applyBorder="1" applyAlignment="1">
      <alignment horizontal="center" vertical="center"/>
    </xf>
    <xf numFmtId="0" fontId="4" fillId="0" borderId="14" xfId="0" applyFont="1" applyFill="1" applyBorder="1" applyAlignment="1" quotePrefix="1">
      <alignment horizontal="center" vertical="top" wrapText="1"/>
    </xf>
    <xf numFmtId="0" fontId="4" fillId="0" borderId="11" xfId="0" applyFont="1" applyFill="1" applyBorder="1" applyAlignment="1" quotePrefix="1">
      <alignment horizontal="center" vertical="top" wrapText="1"/>
    </xf>
    <xf numFmtId="0" fontId="4" fillId="0" borderId="13" xfId="0" applyFont="1" applyFill="1" applyBorder="1" applyAlignment="1">
      <alignment horizontal="center" vertical="top" wrapText="1"/>
    </xf>
    <xf numFmtId="0" fontId="4" fillId="0" borderId="0" xfId="0" applyFont="1" applyFill="1" applyAlignment="1">
      <alignment/>
    </xf>
    <xf numFmtId="0" fontId="3" fillId="0" borderId="0" xfId="0" applyFont="1" applyFill="1" applyAlignment="1">
      <alignment horizontal="center"/>
    </xf>
    <xf numFmtId="178" fontId="4" fillId="0" borderId="0" xfId="15" applyNumberFormat="1" applyFont="1" applyFill="1" applyAlignment="1">
      <alignment/>
    </xf>
    <xf numFmtId="178" fontId="4" fillId="0" borderId="0" xfId="0" applyNumberFormat="1" applyFont="1" applyFill="1" applyAlignment="1">
      <alignment/>
    </xf>
    <xf numFmtId="0" fontId="4" fillId="0" borderId="0" xfId="0" applyFont="1" applyBorder="1" applyAlignment="1">
      <alignment horizontal="left" vertical="center"/>
    </xf>
    <xf numFmtId="178" fontId="4" fillId="0" borderId="0" xfId="0" applyNumberFormat="1" applyFont="1" applyFill="1" applyAlignment="1">
      <alignment horizontal="left" vertical="top"/>
    </xf>
    <xf numFmtId="41" fontId="4" fillId="0" borderId="0" xfId="0" applyNumberFormat="1" applyFont="1" applyFill="1" applyAlignment="1">
      <alignment/>
    </xf>
    <xf numFmtId="0" fontId="4" fillId="0" borderId="0" xfId="0" applyFont="1" applyFill="1" applyBorder="1" applyAlignment="1">
      <alignment horizontal="right" vertical="center"/>
    </xf>
    <xf numFmtId="0" fontId="4" fillId="0" borderId="0" xfId="0" applyFont="1" applyFill="1" applyAlignment="1">
      <alignment horizontal="right"/>
    </xf>
    <xf numFmtId="0" fontId="4" fillId="0" borderId="0" xfId="0" applyFont="1" applyFill="1" applyAlignment="1">
      <alignment horizontal="left"/>
    </xf>
    <xf numFmtId="41" fontId="4" fillId="0" borderId="10" xfId="0" applyNumberFormat="1" applyFont="1" applyFill="1" applyBorder="1" applyAlignment="1">
      <alignment vertical="top" wrapText="1"/>
    </xf>
    <xf numFmtId="0" fontId="4" fillId="0" borderId="0" xfId="0" applyFont="1" applyFill="1" applyAlignment="1">
      <alignment horizontal="center"/>
    </xf>
    <xf numFmtId="0" fontId="4" fillId="0" borderId="0" xfId="0" applyFont="1" applyFill="1" applyAlignment="1">
      <alignment horizontal="center" vertical="center"/>
    </xf>
    <xf numFmtId="178" fontId="4" fillId="0" borderId="0" xfId="15" applyNumberFormat="1" applyFont="1" applyFill="1" applyAlignment="1">
      <alignment horizontal="center" vertical="center"/>
    </xf>
    <xf numFmtId="43" fontId="4" fillId="0" borderId="0" xfId="15" applyFont="1" applyFill="1" applyAlignment="1">
      <alignment horizontal="center" vertical="center"/>
    </xf>
    <xf numFmtId="178" fontId="4" fillId="0" borderId="0" xfId="15" applyNumberFormat="1" applyFont="1" applyFill="1" applyAlignment="1">
      <alignment horizontal="center"/>
    </xf>
    <xf numFmtId="0" fontId="4" fillId="0" borderId="11" xfId="0" applyFont="1" applyFill="1" applyBorder="1" applyAlignment="1">
      <alignment horizontal="center"/>
    </xf>
    <xf numFmtId="187" fontId="4" fillId="0" borderId="15" xfId="0" applyNumberFormat="1" applyFont="1" applyFill="1" applyBorder="1" applyAlignment="1">
      <alignment horizontal="center"/>
    </xf>
    <xf numFmtId="0" fontId="7" fillId="0" borderId="0" xfId="0" applyFont="1" applyFill="1" applyAlignment="1">
      <alignment horizontal="right"/>
    </xf>
    <xf numFmtId="41" fontId="3" fillId="0" borderId="3" xfId="0" applyNumberFormat="1" applyFont="1" applyFill="1" applyBorder="1" applyAlignment="1">
      <alignment horizontal="center" vertical="top" wrapText="1"/>
    </xf>
    <xf numFmtId="0" fontId="4" fillId="0" borderId="0" xfId="0" applyFont="1" applyFill="1" applyBorder="1" applyAlignment="1">
      <alignment horizontal="center"/>
    </xf>
    <xf numFmtId="14" fontId="3" fillId="0" borderId="4" xfId="0" applyNumberFormat="1" applyFont="1" applyFill="1" applyBorder="1" applyAlignment="1">
      <alignment horizontal="center" vertical="top"/>
    </xf>
    <xf numFmtId="41" fontId="3" fillId="0" borderId="4" xfId="0" applyNumberFormat="1" applyFont="1" applyFill="1" applyBorder="1" applyAlignment="1">
      <alignment horizontal="center" vertical="top" wrapText="1"/>
    </xf>
    <xf numFmtId="0" fontId="3" fillId="0" borderId="0" xfId="0" applyFont="1" applyFill="1" applyBorder="1" applyAlignment="1">
      <alignment horizontal="left" vertical="top"/>
    </xf>
    <xf numFmtId="0" fontId="3" fillId="0" borderId="0" xfId="0" applyFont="1" applyFill="1" applyBorder="1" applyAlignment="1">
      <alignment horizontal="left"/>
    </xf>
    <xf numFmtId="43" fontId="3" fillId="0" borderId="8" xfId="15" applyFont="1" applyFill="1" applyBorder="1" applyAlignment="1">
      <alignment horizontal="center" vertical="center"/>
    </xf>
    <xf numFmtId="41" fontId="4" fillId="0" borderId="5" xfId="22" applyNumberFormat="1" applyFont="1" applyFill="1" applyBorder="1" applyAlignment="1">
      <alignment vertical="center"/>
      <protection/>
    </xf>
    <xf numFmtId="41" fontId="4" fillId="0" borderId="16" xfId="22" applyNumberFormat="1" applyFont="1" applyFill="1" applyBorder="1" applyAlignment="1">
      <alignment vertical="center"/>
      <protection/>
    </xf>
    <xf numFmtId="178" fontId="4" fillId="0" borderId="0" xfId="15" applyNumberFormat="1" applyFont="1" applyFill="1" applyBorder="1" applyAlignment="1">
      <alignment/>
    </xf>
    <xf numFmtId="43" fontId="4" fillId="0" borderId="0" xfId="15" applyFont="1" applyFill="1" applyAlignment="1">
      <alignment horizontal="right" vertical="center"/>
    </xf>
    <xf numFmtId="0" fontId="3" fillId="0" borderId="0" xfId="22" applyFont="1" applyFill="1" applyBorder="1" applyAlignment="1">
      <alignment horizontal="center" vertical="center"/>
      <protection/>
    </xf>
    <xf numFmtId="0" fontId="4" fillId="0" borderId="0" xfId="0" applyFont="1" applyFill="1" applyBorder="1" applyAlignment="1">
      <alignment/>
    </xf>
    <xf numFmtId="0" fontId="7" fillId="0" borderId="0" xfId="0" applyFont="1" applyFill="1" applyBorder="1" applyAlignment="1">
      <alignment horizontal="right"/>
    </xf>
    <xf numFmtId="0" fontId="4" fillId="0" borderId="0" xfId="21" applyNumberFormat="1" applyFont="1" applyFill="1" applyBorder="1">
      <alignment/>
      <protection/>
    </xf>
    <xf numFmtId="41" fontId="4" fillId="0" borderId="0" xfId="21" applyNumberFormat="1" applyFont="1" applyFill="1" applyBorder="1">
      <alignment/>
      <protection/>
    </xf>
    <xf numFmtId="0" fontId="3" fillId="0" borderId="0" xfId="0" applyFont="1" applyFill="1" applyAlignment="1">
      <alignment vertical="top"/>
    </xf>
    <xf numFmtId="0" fontId="3" fillId="0" borderId="3" xfId="0" applyFont="1" applyFill="1" applyBorder="1" applyAlignment="1">
      <alignment horizontal="left" vertical="center"/>
    </xf>
    <xf numFmtId="0" fontId="4" fillId="0" borderId="14" xfId="0" applyFont="1" applyFill="1" applyBorder="1" applyAlignment="1">
      <alignment horizontal="center" vertical="top" wrapText="1"/>
    </xf>
    <xf numFmtId="0" fontId="4" fillId="0" borderId="14" xfId="0" applyFont="1" applyFill="1" applyBorder="1" applyAlignment="1">
      <alignment vertical="top" wrapText="1"/>
    </xf>
    <xf numFmtId="0" fontId="4" fillId="0" borderId="7" xfId="0" applyFont="1" applyFill="1" applyBorder="1" applyAlignment="1">
      <alignment/>
    </xf>
    <xf numFmtId="0" fontId="4" fillId="0" borderId="4" xfId="0" applyFont="1" applyFill="1" applyBorder="1" applyAlignment="1">
      <alignment horizontal="left"/>
    </xf>
    <xf numFmtId="0" fontId="4" fillId="0" borderId="9" xfId="0" applyFont="1" applyFill="1" applyBorder="1" applyAlignment="1">
      <alignment/>
    </xf>
    <xf numFmtId="0" fontId="4" fillId="0" borderId="9" xfId="0" applyFont="1" applyFill="1" applyBorder="1" applyAlignment="1">
      <alignment vertical="top" wrapText="1"/>
    </xf>
    <xf numFmtId="0" fontId="4" fillId="0" borderId="4" xfId="0" applyFont="1" applyFill="1" applyBorder="1" applyAlignment="1" quotePrefix="1">
      <alignment horizontal="left"/>
    </xf>
    <xf numFmtId="0" fontId="4" fillId="0" borderId="0" xfId="0" applyFont="1" applyFill="1" applyBorder="1" applyAlignment="1">
      <alignment vertical="top" wrapText="1"/>
    </xf>
    <xf numFmtId="0" fontId="3" fillId="0" borderId="5" xfId="0" applyFont="1" applyFill="1" applyBorder="1" applyAlignment="1">
      <alignment horizontal="left"/>
    </xf>
    <xf numFmtId="0" fontId="4" fillId="0" borderId="11" xfId="0" applyFont="1" applyFill="1" applyBorder="1" applyAlignment="1">
      <alignment horizontal="left"/>
    </xf>
    <xf numFmtId="0" fontId="4" fillId="0" borderId="11" xfId="0" applyFont="1" applyFill="1" applyBorder="1" applyAlignment="1">
      <alignment vertical="top" wrapText="1"/>
    </xf>
    <xf numFmtId="0" fontId="4" fillId="0" borderId="16" xfId="0" applyFont="1" applyFill="1" applyBorder="1" applyAlignment="1">
      <alignment/>
    </xf>
    <xf numFmtId="178" fontId="4" fillId="0" borderId="9" xfId="15" applyNumberFormat="1" applyFont="1" applyFill="1" applyBorder="1" applyAlignment="1">
      <alignment vertical="top" wrapText="1"/>
    </xf>
    <xf numFmtId="0" fontId="4" fillId="0" borderId="4" xfId="0" applyFont="1" applyFill="1" applyBorder="1" applyAlignment="1">
      <alignment/>
    </xf>
    <xf numFmtId="178" fontId="4" fillId="0" borderId="4" xfId="15" applyNumberFormat="1" applyFont="1" applyFill="1" applyBorder="1" applyAlignment="1">
      <alignment horizontal="left"/>
    </xf>
    <xf numFmtId="43" fontId="4" fillId="0" borderId="5" xfId="15" applyNumberFormat="1" applyFont="1" applyFill="1" applyBorder="1" applyAlignment="1">
      <alignment horizontal="left"/>
    </xf>
    <xf numFmtId="178" fontId="4" fillId="0" borderId="16" xfId="15" applyNumberFormat="1" applyFont="1" applyFill="1" applyBorder="1" applyAlignment="1">
      <alignment vertical="top" wrapText="1"/>
    </xf>
    <xf numFmtId="178" fontId="4" fillId="0" borderId="4" xfId="15" applyNumberFormat="1" applyFont="1" applyFill="1" applyBorder="1" applyAlignment="1">
      <alignment horizontal="center" vertical="top" wrapText="1"/>
    </xf>
    <xf numFmtId="178" fontId="4" fillId="0" borderId="4" xfId="15" applyNumberFormat="1" applyFont="1" applyFill="1" applyBorder="1" applyAlignment="1">
      <alignment horizontal="center"/>
    </xf>
    <xf numFmtId="0" fontId="4" fillId="0" borderId="16" xfId="0" applyFont="1" applyFill="1" applyBorder="1" applyAlignment="1">
      <alignment vertical="top" wrapText="1"/>
    </xf>
    <xf numFmtId="0" fontId="4" fillId="0" borderId="8" xfId="0" applyFont="1" applyFill="1" applyBorder="1" applyAlignment="1">
      <alignment horizontal="center"/>
    </xf>
    <xf numFmtId="43" fontId="4" fillId="0" borderId="1" xfId="15" applyNumberFormat="1" applyFont="1" applyFill="1" applyBorder="1" applyAlignment="1">
      <alignment horizontal="left"/>
    </xf>
    <xf numFmtId="0" fontId="4" fillId="0" borderId="17" xfId="0" applyFont="1" applyFill="1" applyBorder="1" applyAlignment="1">
      <alignment/>
    </xf>
    <xf numFmtId="178" fontId="4" fillId="0" borderId="17" xfId="15" applyNumberFormat="1" applyFont="1" applyFill="1" applyBorder="1" applyAlignment="1">
      <alignment vertical="top" wrapText="1"/>
    </xf>
    <xf numFmtId="0" fontId="4" fillId="0" borderId="17" xfId="0" applyFont="1" applyFill="1" applyBorder="1" applyAlignment="1">
      <alignment vertical="top" wrapText="1"/>
    </xf>
    <xf numFmtId="0" fontId="4" fillId="0" borderId="7" xfId="0" applyFont="1" applyFill="1" applyBorder="1" applyAlignment="1">
      <alignment vertical="top" wrapText="1"/>
    </xf>
    <xf numFmtId="0" fontId="4" fillId="0" borderId="3" xfId="0" applyFont="1" applyFill="1" applyBorder="1" applyAlignment="1">
      <alignment/>
    </xf>
    <xf numFmtId="178" fontId="4" fillId="0" borderId="5" xfId="15" applyNumberFormat="1" applyFont="1" applyFill="1" applyBorder="1" applyAlignment="1">
      <alignment horizontal="left"/>
    </xf>
    <xf numFmtId="178" fontId="4" fillId="0" borderId="5" xfId="15" applyNumberFormat="1" applyFont="1" applyFill="1" applyBorder="1" applyAlignment="1">
      <alignment horizontal="center"/>
    </xf>
    <xf numFmtId="178" fontId="4" fillId="0" borderId="10" xfId="15" applyNumberFormat="1" applyFont="1" applyFill="1" applyBorder="1" applyAlignment="1">
      <alignment horizontal="left"/>
    </xf>
    <xf numFmtId="178" fontId="4" fillId="0" borderId="10" xfId="15" applyNumberFormat="1" applyFont="1" applyFill="1" applyBorder="1" applyAlignment="1">
      <alignment horizontal="center"/>
    </xf>
    <xf numFmtId="181" fontId="3" fillId="0" borderId="1" xfId="22" applyNumberFormat="1" applyFont="1" applyFill="1" applyBorder="1" applyAlignment="1">
      <alignment horizontal="right" vertical="center"/>
      <protection/>
    </xf>
    <xf numFmtId="43" fontId="4" fillId="0" borderId="0" xfId="15" applyNumberFormat="1" applyFont="1" applyFill="1" applyBorder="1" applyAlignment="1">
      <alignment horizontal="left"/>
    </xf>
    <xf numFmtId="178" fontId="4" fillId="0" borderId="0" xfId="15" applyNumberFormat="1" applyFont="1" applyFill="1" applyBorder="1" applyAlignment="1">
      <alignment vertical="top" wrapText="1"/>
    </xf>
    <xf numFmtId="43" fontId="4" fillId="0" borderId="5" xfId="15" applyNumberFormat="1" applyFont="1" applyFill="1" applyBorder="1" applyAlignment="1">
      <alignment horizontal="right"/>
    </xf>
    <xf numFmtId="178" fontId="4" fillId="0" borderId="16" xfId="15" applyNumberFormat="1" applyFont="1" applyFill="1" applyBorder="1" applyAlignment="1">
      <alignment horizontal="right" vertical="top" wrapText="1"/>
    </xf>
    <xf numFmtId="0" fontId="4" fillId="0" borderId="16" xfId="0" applyFont="1" applyFill="1" applyBorder="1" applyAlignment="1">
      <alignment horizontal="right" vertical="top" wrapText="1"/>
    </xf>
    <xf numFmtId="0" fontId="4" fillId="0" borderId="16" xfId="0" applyFont="1" applyFill="1" applyBorder="1" applyAlignment="1">
      <alignment horizontal="right"/>
    </xf>
    <xf numFmtId="43" fontId="4" fillId="0" borderId="1" xfId="15" applyNumberFormat="1" applyFont="1" applyFill="1" applyBorder="1" applyAlignment="1">
      <alignment horizontal="right"/>
    </xf>
    <xf numFmtId="0" fontId="7" fillId="0" borderId="0" xfId="0" applyFont="1" applyFill="1" applyBorder="1" applyAlignment="1">
      <alignment horizontal="justify" vertical="center"/>
    </xf>
    <xf numFmtId="43" fontId="4" fillId="0" borderId="0" xfId="15" applyFont="1" applyFill="1" applyBorder="1" applyAlignment="1">
      <alignment vertical="center"/>
    </xf>
    <xf numFmtId="0" fontId="7" fillId="0" borderId="0" xfId="0" applyFont="1" applyFill="1" applyAlignment="1">
      <alignment horizontal="center"/>
    </xf>
    <xf numFmtId="178" fontId="4" fillId="0" borderId="12" xfId="15" applyNumberFormat="1" applyFont="1" applyFill="1" applyBorder="1" applyAlignment="1">
      <alignment horizontal="center"/>
    </xf>
    <xf numFmtId="0" fontId="4" fillId="0" borderId="0" xfId="0" applyFont="1" applyFill="1" applyAlignment="1">
      <alignment wrapText="1"/>
    </xf>
    <xf numFmtId="0" fontId="3" fillId="0" borderId="0" xfId="0" applyFont="1" applyFill="1" applyBorder="1" applyAlignment="1">
      <alignment horizontal="center" vertical="top" wrapText="1"/>
    </xf>
    <xf numFmtId="0" fontId="0" fillId="0" borderId="0" xfId="0" applyFill="1" applyAlignment="1">
      <alignment horizontal="justify" wrapText="1"/>
    </xf>
    <xf numFmtId="0" fontId="3" fillId="0" borderId="0" xfId="0" applyFont="1" applyFill="1" applyBorder="1" applyAlignment="1" quotePrefix="1">
      <alignment horizontal="center" vertical="top" wrapText="1"/>
    </xf>
    <xf numFmtId="178" fontId="4" fillId="0" borderId="0" xfId="15" applyNumberFormat="1" applyFont="1" applyFill="1" applyBorder="1" applyAlignment="1">
      <alignment vertical="top"/>
    </xf>
    <xf numFmtId="0" fontId="3" fillId="0" borderId="0" xfId="0" applyFont="1" applyFill="1" applyAlignment="1">
      <alignment horizontal="left"/>
    </xf>
    <xf numFmtId="0" fontId="9" fillId="0" borderId="0" xfId="0" applyFont="1" applyFill="1" applyAlignment="1">
      <alignment vertical="center"/>
    </xf>
    <xf numFmtId="0" fontId="4" fillId="0" borderId="0" xfId="0" applyFont="1" applyFill="1" applyAlignment="1">
      <alignment horizontal="center" wrapText="1"/>
    </xf>
    <xf numFmtId="0" fontId="3" fillId="0" borderId="0" xfId="0" applyFont="1" applyFill="1" applyAlignment="1">
      <alignment horizontal="center" wrapText="1"/>
    </xf>
    <xf numFmtId="178" fontId="4" fillId="0" borderId="0" xfId="15" applyNumberFormat="1" applyFont="1" applyFill="1" applyAlignment="1">
      <alignment horizontal="left" vertical="top"/>
    </xf>
    <xf numFmtId="178" fontId="4" fillId="0" borderId="0" xfId="15" applyNumberFormat="1" applyFont="1" applyFill="1" applyBorder="1" applyAlignment="1">
      <alignment horizontal="left" vertical="top"/>
    </xf>
    <xf numFmtId="178" fontId="4" fillId="0" borderId="0" xfId="15" applyNumberFormat="1" applyFont="1" applyFill="1" applyBorder="1" applyAlignment="1">
      <alignment horizontal="center" vertical="top"/>
    </xf>
    <xf numFmtId="0" fontId="3" fillId="0" borderId="0" xfId="0" applyFont="1" applyFill="1" applyAlignment="1">
      <alignment/>
    </xf>
    <xf numFmtId="0" fontId="4" fillId="0" borderId="0" xfId="0" applyFont="1" applyFill="1" applyAlignment="1">
      <alignment horizontal="left" wrapText="1"/>
    </xf>
    <xf numFmtId="0" fontId="9" fillId="0" borderId="0" xfId="0" applyFont="1" applyFill="1" applyAlignment="1">
      <alignment wrapText="1"/>
    </xf>
    <xf numFmtId="0" fontId="9" fillId="0" borderId="0" xfId="0" applyFont="1" applyFill="1" applyAlignment="1">
      <alignment vertical="top"/>
    </xf>
    <xf numFmtId="178" fontId="4" fillId="0" borderId="0" xfId="15" applyNumberFormat="1" applyFont="1" applyFill="1" applyAlignment="1">
      <alignment horizontal="left"/>
    </xf>
    <xf numFmtId="178" fontId="4" fillId="0" borderId="12" xfId="0" applyNumberFormat="1" applyFont="1" applyFill="1" applyBorder="1" applyAlignment="1">
      <alignment horizontal="left"/>
    </xf>
    <xf numFmtId="178" fontId="4" fillId="0" borderId="12" xfId="0" applyNumberFormat="1" applyFont="1" applyFill="1" applyBorder="1" applyAlignment="1">
      <alignment horizontal="center"/>
    </xf>
    <xf numFmtId="178" fontId="4" fillId="0" borderId="0" xfId="0" applyNumberFormat="1" applyFont="1" applyFill="1" applyBorder="1" applyAlignment="1">
      <alignment horizontal="left"/>
    </xf>
    <xf numFmtId="178" fontId="4" fillId="0" borderId="0" xfId="15" applyNumberFormat="1" applyFont="1" applyFill="1" applyAlignment="1">
      <alignment horizontal="left" wrapText="1"/>
    </xf>
    <xf numFmtId="43" fontId="4" fillId="0" borderId="0" xfId="15" applyFont="1" applyFill="1" applyAlignment="1">
      <alignment vertical="center"/>
    </xf>
    <xf numFmtId="178" fontId="4" fillId="0" borderId="0" xfId="15" applyNumberFormat="1" applyFont="1" applyFill="1" applyAlignment="1">
      <alignment wrapText="1"/>
    </xf>
    <xf numFmtId="0" fontId="3" fillId="0" borderId="0" xfId="0" applyFont="1" applyFill="1" applyAlignment="1">
      <alignment horizontal="right"/>
    </xf>
    <xf numFmtId="178" fontId="4" fillId="0" borderId="0" xfId="15" applyNumberFormat="1" applyFont="1" applyFill="1" applyBorder="1" applyAlignment="1">
      <alignment wrapText="1"/>
    </xf>
    <xf numFmtId="178" fontId="4" fillId="0" borderId="0" xfId="15" applyNumberFormat="1" applyFont="1" applyFill="1" applyBorder="1" applyAlignment="1">
      <alignment/>
    </xf>
    <xf numFmtId="178" fontId="4" fillId="0" borderId="0" xfId="15" applyNumberFormat="1" applyFont="1" applyFill="1" applyAlignment="1">
      <alignment horizontal="center" wrapText="1"/>
    </xf>
    <xf numFmtId="178" fontId="4" fillId="0" borderId="0" xfId="15" applyNumberFormat="1" applyFont="1" applyFill="1" applyBorder="1" applyAlignment="1">
      <alignment horizontal="center" wrapText="1"/>
    </xf>
    <xf numFmtId="178" fontId="4" fillId="0" borderId="0" xfId="15" applyNumberFormat="1" applyFont="1" applyFill="1" applyBorder="1" applyAlignment="1">
      <alignment horizontal="center"/>
    </xf>
    <xf numFmtId="178" fontId="4" fillId="0" borderId="12" xfId="15" applyNumberFormat="1" applyFont="1" applyFill="1" applyBorder="1" applyAlignment="1">
      <alignment wrapText="1"/>
    </xf>
    <xf numFmtId="0" fontId="4" fillId="0" borderId="0" xfId="0" applyFont="1" applyFill="1" applyBorder="1" applyAlignment="1">
      <alignment wrapText="1"/>
    </xf>
    <xf numFmtId="0" fontId="10" fillId="0" borderId="6" xfId="0" applyFont="1" applyFill="1" applyBorder="1" applyAlignment="1">
      <alignment horizontal="center" vertical="center" wrapText="1"/>
    </xf>
    <xf numFmtId="178" fontId="4" fillId="0" borderId="8" xfId="15" applyNumberFormat="1" applyFont="1" applyFill="1" applyBorder="1" applyAlignment="1">
      <alignment horizontal="center" vertical="top" wrapText="1"/>
    </xf>
    <xf numFmtId="178" fontId="4" fillId="0" borderId="1" xfId="15" applyNumberFormat="1" applyFont="1" applyFill="1" applyBorder="1" applyAlignment="1">
      <alignment horizontal="center"/>
    </xf>
    <xf numFmtId="43" fontId="4" fillId="0" borderId="0" xfId="0" applyNumberFormat="1" applyFont="1" applyFill="1" applyAlignment="1">
      <alignment vertical="center"/>
    </xf>
    <xf numFmtId="43" fontId="4" fillId="0" borderId="0" xfId="0" applyNumberFormat="1" applyFont="1" applyFill="1" applyAlignment="1">
      <alignment horizontal="center" vertical="center"/>
    </xf>
    <xf numFmtId="178" fontId="4" fillId="0" borderId="0" xfId="0" applyNumberFormat="1" applyFont="1" applyFill="1" applyAlignment="1">
      <alignment horizontal="center" vertical="center"/>
    </xf>
    <xf numFmtId="0" fontId="3" fillId="0" borderId="0" xfId="0" applyFont="1" applyFill="1" applyAlignment="1">
      <alignment horizontal="justify" vertical="top" wrapText="1"/>
    </xf>
    <xf numFmtId="178" fontId="4" fillId="0" borderId="2" xfId="15" applyNumberFormat="1" applyFont="1" applyFill="1" applyBorder="1" applyAlignment="1">
      <alignment horizontal="left"/>
    </xf>
    <xf numFmtId="178" fontId="4" fillId="0" borderId="12" xfId="15" applyNumberFormat="1" applyFont="1" applyFill="1" applyBorder="1" applyAlignment="1">
      <alignment/>
    </xf>
    <xf numFmtId="178" fontId="4" fillId="0" borderId="12" xfId="15" applyNumberFormat="1" applyFont="1" applyFill="1" applyBorder="1" applyAlignment="1">
      <alignment horizontal="left" vertical="top"/>
    </xf>
    <xf numFmtId="178" fontId="4" fillId="0" borderId="12" xfId="15" applyNumberFormat="1" applyFont="1" applyFill="1" applyBorder="1" applyAlignment="1">
      <alignment horizontal="center" vertical="top"/>
    </xf>
    <xf numFmtId="0" fontId="4" fillId="0" borderId="3" xfId="0" applyFont="1" applyFill="1" applyBorder="1" applyAlignment="1">
      <alignment horizontal="center" vertical="top"/>
    </xf>
    <xf numFmtId="0" fontId="4" fillId="0" borderId="6" xfId="0" applyFont="1" applyFill="1" applyBorder="1" applyAlignment="1">
      <alignment horizontal="center" vertical="top"/>
    </xf>
    <xf numFmtId="0" fontId="9" fillId="0" borderId="0" xfId="0" applyFont="1" applyFill="1" applyAlignment="1">
      <alignment horizontal="justify" wrapText="1"/>
    </xf>
    <xf numFmtId="0" fontId="0" fillId="0" borderId="0" xfId="0" applyFont="1" applyFill="1" applyAlignment="1">
      <alignment horizontal="justify" vertical="center"/>
    </xf>
    <xf numFmtId="0" fontId="9" fillId="0" borderId="0" xfId="0" applyFont="1" applyFill="1" applyAlignment="1">
      <alignment/>
    </xf>
    <xf numFmtId="43" fontId="3" fillId="0" borderId="0" xfId="15" applyNumberFormat="1" applyFont="1" applyFill="1" applyBorder="1" applyAlignment="1">
      <alignment vertical="center"/>
    </xf>
    <xf numFmtId="0" fontId="4" fillId="0" borderId="8" xfId="22" applyFont="1" applyFill="1" applyBorder="1" applyAlignment="1">
      <alignment vertical="center" wrapText="1"/>
      <protection/>
    </xf>
    <xf numFmtId="41" fontId="4" fillId="0" borderId="8" xfId="0" applyNumberFormat="1" applyFont="1" applyFill="1" applyBorder="1" applyAlignment="1">
      <alignment/>
    </xf>
    <xf numFmtId="41" fontId="4" fillId="0" borderId="1" xfId="0" applyNumberFormat="1" applyFont="1" applyFill="1" applyBorder="1" applyAlignment="1">
      <alignment/>
    </xf>
    <xf numFmtId="0" fontId="3" fillId="0" borderId="8" xfId="22" applyFont="1" applyFill="1" applyBorder="1" applyAlignment="1">
      <alignment vertical="center" wrapText="1"/>
      <protection/>
    </xf>
    <xf numFmtId="41" fontId="3" fillId="0" borderId="0" xfId="0" applyNumberFormat="1" applyFont="1" applyFill="1" applyAlignment="1">
      <alignment/>
    </xf>
    <xf numFmtId="0" fontId="3" fillId="0" borderId="0" xfId="0" applyFont="1" applyFill="1" applyAlignment="1">
      <alignment/>
    </xf>
    <xf numFmtId="41" fontId="3" fillId="0" borderId="18" xfId="22" applyNumberFormat="1" applyFont="1" applyFill="1" applyBorder="1" applyAlignment="1">
      <alignment vertical="center"/>
      <protection/>
    </xf>
    <xf numFmtId="41" fontId="3" fillId="0" borderId="19" xfId="22" applyNumberFormat="1" applyFont="1" applyFill="1" applyBorder="1" applyAlignment="1">
      <alignment vertical="center"/>
      <protection/>
    </xf>
    <xf numFmtId="0" fontId="4" fillId="0" borderId="4" xfId="22" applyFont="1" applyFill="1" applyBorder="1" applyAlignment="1">
      <alignment horizontal="justify" vertical="center"/>
      <protection/>
    </xf>
    <xf numFmtId="41" fontId="4" fillId="0" borderId="8" xfId="22" applyNumberFormat="1" applyFont="1" applyFill="1" applyBorder="1" applyAlignment="1">
      <alignment vertical="center"/>
      <protection/>
    </xf>
    <xf numFmtId="41" fontId="3" fillId="0" borderId="20" xfId="22" applyNumberFormat="1" applyFont="1" applyFill="1" applyBorder="1" applyAlignment="1">
      <alignment vertical="center"/>
      <protection/>
    </xf>
    <xf numFmtId="41" fontId="3" fillId="0" borderId="6" xfId="22" applyNumberFormat="1" applyFont="1" applyFill="1" applyBorder="1" applyAlignment="1">
      <alignment vertical="center"/>
      <protection/>
    </xf>
    <xf numFmtId="41" fontId="3" fillId="0" borderId="20" xfId="22" applyNumberFormat="1" applyFont="1" applyFill="1" applyBorder="1" applyAlignment="1">
      <alignment horizontal="center" vertical="center"/>
      <protection/>
    </xf>
    <xf numFmtId="41" fontId="4" fillId="0" borderId="0" xfId="0" applyNumberFormat="1" applyFont="1" applyFill="1" applyBorder="1" applyAlignment="1">
      <alignment horizontal="center" vertical="center"/>
    </xf>
    <xf numFmtId="41" fontId="3" fillId="0" borderId="12" xfId="0" applyNumberFormat="1" applyFont="1" applyFill="1" applyBorder="1" applyAlignment="1">
      <alignment horizontal="center" vertical="center"/>
    </xf>
    <xf numFmtId="178" fontId="3" fillId="0" borderId="12" xfId="15" applyNumberFormat="1" applyFont="1" applyFill="1" applyBorder="1" applyAlignment="1">
      <alignment vertical="center"/>
    </xf>
    <xf numFmtId="0" fontId="4" fillId="0" borderId="0" xfId="0" applyFont="1" applyFill="1" applyAlignment="1" quotePrefix="1">
      <alignment horizontal="left"/>
    </xf>
    <xf numFmtId="41" fontId="4" fillId="0" borderId="0" xfId="0" applyNumberFormat="1" applyFont="1" applyFill="1" applyAlignment="1">
      <alignment horizontal="center" vertical="center"/>
    </xf>
    <xf numFmtId="187" fontId="4" fillId="0" borderId="0" xfId="0" applyNumberFormat="1" applyFont="1" applyFill="1" applyBorder="1" applyAlignment="1">
      <alignment horizontal="center"/>
    </xf>
    <xf numFmtId="187" fontId="4" fillId="0" borderId="12" xfId="0" applyNumberFormat="1" applyFont="1" applyFill="1" applyBorder="1" applyAlignment="1">
      <alignment horizontal="center"/>
    </xf>
    <xf numFmtId="41" fontId="4" fillId="0" borderId="0" xfId="15" applyNumberFormat="1" applyFont="1" applyFill="1" applyAlignment="1">
      <alignment/>
    </xf>
    <xf numFmtId="0" fontId="4" fillId="0" borderId="0" xfId="0" applyFont="1" applyAlignment="1">
      <alignment horizontal="justify" wrapText="1"/>
    </xf>
    <xf numFmtId="0" fontId="3" fillId="0" borderId="0" xfId="0" applyFont="1" applyFill="1" applyAlignment="1">
      <alignment horizontal="center" vertical="justify"/>
    </xf>
    <xf numFmtId="0" fontId="3" fillId="0" borderId="0" xfId="0" applyFont="1" applyFill="1" applyBorder="1" applyAlignment="1">
      <alignment horizontal="center" vertical="justify"/>
    </xf>
    <xf numFmtId="0" fontId="3"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center" vertical="justify"/>
    </xf>
    <xf numFmtId="41" fontId="4" fillId="0" borderId="14" xfId="0" applyNumberFormat="1" applyFont="1" applyFill="1" applyBorder="1" applyAlignment="1">
      <alignment/>
    </xf>
    <xf numFmtId="41" fontId="4" fillId="0" borderId="11" xfId="0" applyNumberFormat="1" applyFont="1" applyFill="1" applyBorder="1" applyAlignment="1">
      <alignment/>
    </xf>
    <xf numFmtId="43" fontId="4" fillId="0" borderId="11" xfId="0" applyNumberFormat="1" applyFont="1" applyFill="1" applyBorder="1" applyAlignment="1">
      <alignment horizontal="center" vertical="center"/>
    </xf>
    <xf numFmtId="41" fontId="4" fillId="0" borderId="11" xfId="0" applyNumberFormat="1" applyFont="1" applyFill="1" applyBorder="1" applyAlignment="1">
      <alignment horizontal="center" vertical="center"/>
    </xf>
    <xf numFmtId="187" fontId="4" fillId="0" borderId="11" xfId="0" applyNumberFormat="1" applyFont="1" applyFill="1" applyBorder="1" applyAlignment="1">
      <alignment horizontal="center" vertical="center"/>
    </xf>
    <xf numFmtId="43" fontId="4" fillId="0" borderId="0" xfId="0" applyNumberFormat="1" applyFont="1" applyFill="1" applyBorder="1" applyAlignment="1">
      <alignment horizontal="center" vertical="center"/>
    </xf>
    <xf numFmtId="41" fontId="4" fillId="0" borderId="0" xfId="0" applyNumberFormat="1" applyFont="1" applyFill="1" applyBorder="1" applyAlignment="1">
      <alignment/>
    </xf>
    <xf numFmtId="178" fontId="4" fillId="0" borderId="15" xfId="15" applyNumberFormat="1" applyFont="1" applyFill="1" applyBorder="1" applyAlignment="1">
      <alignment horizontal="center"/>
    </xf>
    <xf numFmtId="0" fontId="4" fillId="0" borderId="0" xfId="0" applyFont="1" applyFill="1" applyAlignment="1">
      <alignment horizontal="justify" vertical="center" wrapText="1"/>
    </xf>
    <xf numFmtId="0" fontId="4" fillId="0" borderId="0" xfId="0" applyFont="1" applyFill="1" applyAlignment="1">
      <alignment horizontal="justify" vertical="top"/>
    </xf>
    <xf numFmtId="0" fontId="4" fillId="0" borderId="0" xfId="0" applyFont="1" applyFill="1" applyAlignment="1" quotePrefix="1">
      <alignment horizontal="left" vertical="top" wrapText="1"/>
    </xf>
    <xf numFmtId="0" fontId="3" fillId="0" borderId="0" xfId="0" applyFont="1" applyFill="1" applyBorder="1" applyAlignment="1">
      <alignment horizontal="left" vertical="top" wrapText="1"/>
    </xf>
    <xf numFmtId="0" fontId="4" fillId="0" borderId="0" xfId="0" applyFont="1" applyFill="1" applyBorder="1" applyAlignment="1">
      <alignment horizontal="left" wrapText="1"/>
    </xf>
    <xf numFmtId="0" fontId="4" fillId="0" borderId="0" xfId="0" applyFont="1" applyFill="1" applyAlignment="1">
      <alignment horizontal="justify" vertical="justify"/>
    </xf>
    <xf numFmtId="0" fontId="3" fillId="0" borderId="0" xfId="0" applyFont="1" applyFill="1" applyAlignment="1">
      <alignment vertical="center"/>
    </xf>
    <xf numFmtId="0" fontId="6" fillId="0" borderId="0" xfId="0" applyFont="1" applyFill="1" applyAlignment="1">
      <alignment horizontal="center" vertical="center"/>
    </xf>
    <xf numFmtId="0" fontId="7" fillId="0" borderId="0" xfId="0" applyFont="1" applyFill="1" applyAlignment="1">
      <alignment vertical="center"/>
    </xf>
    <xf numFmtId="0" fontId="5" fillId="0" borderId="0" xfId="0" applyFont="1" applyFill="1" applyAlignment="1">
      <alignment vertical="center"/>
    </xf>
    <xf numFmtId="41" fontId="4" fillId="0" borderId="0" xfId="0" applyNumberFormat="1" applyFont="1" applyFill="1" applyAlignment="1">
      <alignment vertical="center"/>
    </xf>
    <xf numFmtId="41" fontId="9" fillId="0" borderId="0" xfId="0" applyNumberFormat="1" applyFont="1" applyFill="1" applyAlignment="1">
      <alignment vertical="center"/>
    </xf>
    <xf numFmtId="178" fontId="4" fillId="0" borderId="0" xfId="15" applyNumberFormat="1" applyFont="1" applyFill="1" applyBorder="1" applyAlignment="1">
      <alignment horizontal="left" wrapText="1"/>
    </xf>
    <xf numFmtId="0" fontId="3" fillId="0" borderId="0" xfId="0" applyFont="1" applyFill="1" applyBorder="1" applyAlignment="1">
      <alignment horizontal="center" wrapText="1"/>
    </xf>
    <xf numFmtId="43" fontId="4" fillId="0" borderId="0" xfId="15" applyFont="1" applyFill="1" applyBorder="1" applyAlignment="1">
      <alignment wrapText="1"/>
    </xf>
    <xf numFmtId="49" fontId="3" fillId="0" borderId="0" xfId="0" applyNumberFormat="1" applyFont="1" applyFill="1" applyAlignment="1">
      <alignment horizontal="center"/>
    </xf>
    <xf numFmtId="178" fontId="4" fillId="0" borderId="10" xfId="15" applyNumberFormat="1" applyFont="1" applyFill="1" applyBorder="1" applyAlignment="1">
      <alignment horizontal="left" wrapText="1"/>
    </xf>
    <xf numFmtId="178" fontId="4" fillId="0" borderId="2" xfId="15" applyNumberFormat="1" applyFont="1" applyFill="1" applyBorder="1" applyAlignment="1">
      <alignment horizontal="left" wrapText="1"/>
    </xf>
    <xf numFmtId="0" fontId="4" fillId="0" borderId="11" xfId="0" applyFont="1" applyFill="1" applyBorder="1" applyAlignment="1">
      <alignment/>
    </xf>
    <xf numFmtId="0" fontId="3" fillId="0" borderId="0" xfId="0" applyFont="1" applyFill="1" applyAlignment="1" quotePrefix="1">
      <alignment horizontal="left" vertical="top" wrapText="1"/>
    </xf>
    <xf numFmtId="0" fontId="4" fillId="0" borderId="0" xfId="0" applyFont="1" applyAlignment="1" applyProtection="1">
      <alignment horizontal="justify" vertical="center"/>
      <protection locked="0"/>
    </xf>
    <xf numFmtId="41" fontId="3" fillId="0" borderId="0" xfId="22" applyNumberFormat="1" applyFont="1" applyFill="1" applyBorder="1" applyAlignment="1">
      <alignment vertical="center"/>
      <protection/>
    </xf>
    <xf numFmtId="41" fontId="3" fillId="0" borderId="8" xfId="22" applyNumberFormat="1" applyFont="1" applyFill="1" applyBorder="1" applyAlignment="1">
      <alignment vertical="center"/>
      <protection/>
    </xf>
    <xf numFmtId="41" fontId="4" fillId="0" borderId="0" xfId="22" applyNumberFormat="1" applyFont="1" applyFill="1" applyBorder="1" applyAlignment="1">
      <alignment vertical="center"/>
      <protection/>
    </xf>
    <xf numFmtId="41" fontId="4" fillId="0" borderId="4" xfId="0" applyNumberFormat="1" applyFont="1" applyFill="1" applyBorder="1" applyAlignment="1">
      <alignment/>
    </xf>
    <xf numFmtId="41" fontId="3" fillId="0" borderId="4" xfId="0" applyNumberFormat="1" applyFont="1" applyFill="1" applyBorder="1" applyAlignment="1">
      <alignment/>
    </xf>
    <xf numFmtId="43" fontId="4" fillId="0" borderId="0" xfId="0" applyNumberFormat="1" applyFont="1" applyFill="1" applyAlignment="1">
      <alignment/>
    </xf>
    <xf numFmtId="0" fontId="5" fillId="0" borderId="0" xfId="0" applyFont="1" applyFill="1" applyAlignment="1">
      <alignment horizontal="left" wrapText="1"/>
    </xf>
    <xf numFmtId="0" fontId="4" fillId="0" borderId="0" xfId="0" applyFont="1" applyFill="1" applyAlignment="1">
      <alignment horizontal="left" vertical="justify"/>
    </xf>
    <xf numFmtId="49" fontId="8" fillId="0" borderId="6" xfId="22" applyNumberFormat="1" applyFont="1" applyFill="1" applyBorder="1" applyAlignment="1">
      <alignment horizontal="center" vertical="center"/>
      <protection/>
    </xf>
    <xf numFmtId="49" fontId="8" fillId="0" borderId="7" xfId="22" applyNumberFormat="1" applyFont="1" applyFill="1" applyBorder="1" applyAlignment="1">
      <alignment horizontal="center" vertical="center"/>
      <protection/>
    </xf>
    <xf numFmtId="49" fontId="8" fillId="0" borderId="8" xfId="22" applyNumberFormat="1" applyFont="1" applyFill="1" applyBorder="1" applyAlignment="1">
      <alignment horizontal="center" vertical="center"/>
      <protection/>
    </xf>
    <xf numFmtId="49" fontId="8" fillId="0" borderId="9" xfId="22" applyNumberFormat="1" applyFont="1" applyFill="1" applyBorder="1" applyAlignment="1">
      <alignment horizontal="center" vertical="center"/>
      <protection/>
    </xf>
    <xf numFmtId="14" fontId="8" fillId="0" borderId="8" xfId="22" applyNumberFormat="1" applyFont="1" applyFill="1" applyBorder="1" applyAlignment="1">
      <alignment horizontal="center" vertical="center"/>
      <protection/>
    </xf>
    <xf numFmtId="41" fontId="8" fillId="0" borderId="1" xfId="22" applyNumberFormat="1" applyFont="1" applyFill="1" applyBorder="1" applyAlignment="1">
      <alignment horizontal="center" vertical="center"/>
      <protection/>
    </xf>
    <xf numFmtId="41" fontId="8" fillId="0" borderId="8" xfId="22" applyNumberFormat="1" applyFont="1" applyFill="1" applyBorder="1" applyAlignment="1">
      <alignment horizontal="center" vertical="center"/>
      <protection/>
    </xf>
    <xf numFmtId="41" fontId="8" fillId="0" borderId="16" xfId="22" applyNumberFormat="1" applyFont="1" applyFill="1" applyBorder="1" applyAlignment="1">
      <alignment horizontal="center" vertical="center"/>
      <protection/>
    </xf>
    <xf numFmtId="0" fontId="4" fillId="0" borderId="0" xfId="0" applyFont="1" applyFill="1" applyBorder="1" applyAlignment="1">
      <alignment/>
    </xf>
    <xf numFmtId="178" fontId="4" fillId="0" borderId="12" xfId="15" applyNumberFormat="1" applyFont="1" applyFill="1" applyBorder="1" applyAlignment="1">
      <alignment vertical="top"/>
    </xf>
    <xf numFmtId="178" fontId="4" fillId="0" borderId="13" xfId="15" applyNumberFormat="1" applyFont="1" applyFill="1" applyBorder="1" applyAlignment="1">
      <alignment wrapText="1"/>
    </xf>
    <xf numFmtId="178" fontId="4" fillId="0" borderId="13" xfId="15" applyNumberFormat="1" applyFont="1" applyFill="1" applyBorder="1" applyAlignment="1">
      <alignment horizontal="center" wrapText="1"/>
    </xf>
    <xf numFmtId="0" fontId="4" fillId="0" borderId="0" xfId="0" applyFont="1" applyAlignment="1" applyProtection="1">
      <alignment vertical="justify" wrapText="1"/>
      <protection locked="0"/>
    </xf>
    <xf numFmtId="41" fontId="4" fillId="0" borderId="11" xfId="0" applyNumberFormat="1" applyFont="1" applyFill="1" applyBorder="1" applyAlignment="1">
      <alignment horizontal="right" vertical="center"/>
    </xf>
    <xf numFmtId="41" fontId="4" fillId="0" borderId="14" xfId="0" applyNumberFormat="1" applyFont="1" applyFill="1" applyBorder="1" applyAlignment="1">
      <alignment vertical="center"/>
    </xf>
    <xf numFmtId="178" fontId="4" fillId="0" borderId="8" xfId="15" applyNumberFormat="1" applyFont="1" applyFill="1" applyBorder="1" applyAlignment="1">
      <alignment horizontal="center"/>
    </xf>
    <xf numFmtId="0" fontId="4" fillId="0" borderId="8" xfId="22" applyFont="1" applyFill="1" applyBorder="1" applyAlignment="1">
      <alignment horizontal="left" vertical="center" wrapText="1"/>
      <protection/>
    </xf>
    <xf numFmtId="0" fontId="4" fillId="0" borderId="0" xfId="0" applyFont="1" applyAlignment="1" applyProtection="1">
      <alignment horizontal="justify" vertical="justify" wrapText="1"/>
      <protection/>
    </xf>
    <xf numFmtId="0" fontId="4" fillId="0" borderId="0" xfId="0" applyFont="1" applyAlignment="1" applyProtection="1">
      <alignment horizontal="justify" vertical="justify" wrapText="1"/>
      <protection locked="0"/>
    </xf>
    <xf numFmtId="41" fontId="4" fillId="0" borderId="15" xfId="0" applyNumberFormat="1" applyFont="1" applyFill="1" applyBorder="1" applyAlignment="1">
      <alignment horizontal="center"/>
    </xf>
    <xf numFmtId="178" fontId="4" fillId="0" borderId="11" xfId="15" applyNumberFormat="1" applyFont="1" applyFill="1" applyBorder="1" applyAlignment="1">
      <alignment horizontal="center"/>
    </xf>
    <xf numFmtId="0" fontId="3" fillId="0" borderId="0" xfId="0" applyFont="1" applyFill="1" applyBorder="1" applyAlignment="1">
      <alignment vertical="center"/>
    </xf>
    <xf numFmtId="178" fontId="4" fillId="0" borderId="15" xfId="15" applyNumberFormat="1" applyFont="1" applyFill="1" applyBorder="1" applyAlignment="1">
      <alignment horizontal="center" wrapText="1"/>
    </xf>
    <xf numFmtId="0" fontId="4" fillId="0" borderId="0" xfId="0" applyFont="1" applyFill="1" applyAlignment="1" applyProtection="1">
      <alignment horizontal="justify" vertical="justify" wrapText="1"/>
      <protection/>
    </xf>
    <xf numFmtId="0" fontId="4" fillId="0" borderId="0" xfId="0" applyFont="1" applyFill="1" applyBorder="1" applyAlignment="1">
      <alignment horizontal="left" vertical="center" wrapText="1"/>
    </xf>
    <xf numFmtId="0" fontId="4" fillId="0" borderId="17" xfId="0" applyFont="1" applyFill="1" applyBorder="1" applyAlignment="1">
      <alignment horizontal="justify" vertical="justify"/>
    </xf>
    <xf numFmtId="0" fontId="4" fillId="0" borderId="0" xfId="0" applyFont="1" applyFill="1" applyAlignment="1">
      <alignment horizontal="justify" wrapText="1"/>
    </xf>
    <xf numFmtId="0" fontId="4" fillId="0" borderId="0" xfId="0" applyFont="1" applyAlignment="1" applyProtection="1">
      <alignment horizontal="justify" vertical="justify" wrapText="1"/>
      <protection/>
    </xf>
    <xf numFmtId="0" fontId="4" fillId="0" borderId="0" xfId="0" applyFont="1" applyFill="1" applyAlignment="1">
      <alignment vertical="top" wrapText="1"/>
    </xf>
    <xf numFmtId="41" fontId="4" fillId="0" borderId="0" xfId="0" applyNumberFormat="1" applyFont="1" applyFill="1" applyBorder="1" applyAlignment="1">
      <alignment horizontal="center" vertical="top" wrapText="1"/>
    </xf>
    <xf numFmtId="0" fontId="4" fillId="0" borderId="9" xfId="0" applyFont="1" applyFill="1" applyBorder="1" applyAlignment="1">
      <alignment/>
    </xf>
    <xf numFmtId="0" fontId="4" fillId="0" borderId="0" xfId="0" applyFont="1" applyFill="1" applyAlignment="1">
      <alignment horizontal="justify" vertical="justify"/>
    </xf>
    <xf numFmtId="0" fontId="4" fillId="0" borderId="0" xfId="0" applyFont="1" applyFill="1" applyAlignment="1">
      <alignment horizontal="left" vertical="top" wrapText="1"/>
    </xf>
    <xf numFmtId="0" fontId="4" fillId="0" borderId="0" xfId="0" applyFont="1" applyAlignment="1" applyProtection="1">
      <alignment horizontal="justify" wrapText="1"/>
      <protection/>
    </xf>
    <xf numFmtId="0" fontId="5" fillId="0" borderId="0" xfId="0" applyFont="1" applyFill="1" applyAlignment="1">
      <alignment horizontal="left" wrapText="1"/>
    </xf>
    <xf numFmtId="0" fontId="4" fillId="0" borderId="0" xfId="0" applyFont="1" applyFill="1" applyAlignment="1">
      <alignment horizontal="center" vertical="center"/>
    </xf>
    <xf numFmtId="0" fontId="4" fillId="0" borderId="0" xfId="0" applyFont="1" applyFill="1" applyAlignment="1">
      <alignment wrapText="1"/>
    </xf>
    <xf numFmtId="0" fontId="4" fillId="0" borderId="7" xfId="0" applyFont="1" applyFill="1" applyBorder="1" applyAlignment="1">
      <alignment/>
    </xf>
    <xf numFmtId="0" fontId="3" fillId="0" borderId="0" xfId="0" applyFont="1" applyFill="1" applyAlignment="1">
      <alignment horizontal="justify" vertical="top" wrapText="1"/>
    </xf>
    <xf numFmtId="41" fontId="4" fillId="0" borderId="13" xfId="0" applyNumberFormat="1" applyFont="1" applyFill="1" applyBorder="1" applyAlignment="1">
      <alignment horizontal="left" vertical="top" wrapText="1" indent="1"/>
    </xf>
    <xf numFmtId="0" fontId="4" fillId="0" borderId="17" xfId="0" applyFont="1" applyFill="1" applyBorder="1" applyAlignment="1">
      <alignment/>
    </xf>
    <xf numFmtId="0" fontId="3" fillId="0" borderId="0" xfId="0" applyFont="1" applyFill="1" applyAlignment="1">
      <alignment horizontal="left" vertical="top" wrapText="1"/>
    </xf>
    <xf numFmtId="41" fontId="3" fillId="0" borderId="3" xfId="0" applyNumberFormat="1" applyFont="1" applyFill="1" applyBorder="1" applyAlignment="1">
      <alignment horizontal="center" vertical="top" wrapText="1"/>
    </xf>
    <xf numFmtId="0" fontId="4" fillId="0" borderId="7" xfId="0" applyFont="1" applyFill="1" applyBorder="1" applyAlignment="1">
      <alignment wrapText="1"/>
    </xf>
    <xf numFmtId="0" fontId="4" fillId="0" borderId="0" xfId="0" applyFont="1" applyFill="1" applyAlignment="1">
      <alignment horizontal="justify" vertical="top" wrapText="1"/>
    </xf>
    <xf numFmtId="0" fontId="4" fillId="0" borderId="0" xfId="0" applyFont="1" applyFill="1" applyAlignment="1">
      <alignment/>
    </xf>
    <xf numFmtId="0" fontId="4" fillId="0" borderId="0" xfId="0" applyFont="1" applyAlignment="1" applyProtection="1">
      <alignment horizontal="justify" vertical="center"/>
      <protection locked="0"/>
    </xf>
    <xf numFmtId="0" fontId="4" fillId="0" borderId="0" xfId="0" applyFont="1" applyFill="1" applyAlignment="1">
      <alignment horizontal="justify" vertical="justify" wrapText="1"/>
    </xf>
    <xf numFmtId="0" fontId="10" fillId="0" borderId="1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4" fillId="0" borderId="10" xfId="0" applyFont="1" applyFill="1" applyBorder="1" applyAlignment="1">
      <alignment horizontal="justify" vertical="justify"/>
    </xf>
    <xf numFmtId="0" fontId="4" fillId="0" borderId="13" xfId="0" applyFont="1" applyFill="1" applyBorder="1" applyAlignment="1">
      <alignment horizontal="justify" vertical="justify"/>
    </xf>
    <xf numFmtId="0" fontId="4" fillId="0" borderId="0" xfId="0" applyFont="1" applyFill="1" applyBorder="1" applyAlignment="1">
      <alignment horizontal="center" vertical="center"/>
    </xf>
    <xf numFmtId="0" fontId="4" fillId="0" borderId="0" xfId="0" applyFont="1" applyFill="1" applyAlignment="1">
      <alignment horizontal="justify" vertical="center" wrapText="1"/>
    </xf>
    <xf numFmtId="0" fontId="0" fillId="0" borderId="0" xfId="0" applyFill="1" applyAlignment="1">
      <alignment horizontal="justify" vertical="center" wrapText="1"/>
    </xf>
    <xf numFmtId="49" fontId="3" fillId="0" borderId="10" xfId="22" applyNumberFormat="1" applyFont="1" applyFill="1" applyBorder="1" applyAlignment="1">
      <alignment horizontal="center" vertical="center"/>
      <protection/>
    </xf>
    <xf numFmtId="49" fontId="3" fillId="0" borderId="17" xfId="22" applyNumberFormat="1" applyFont="1" applyFill="1" applyBorder="1" applyAlignment="1">
      <alignment horizontal="center" vertical="center"/>
      <protection/>
    </xf>
    <xf numFmtId="0" fontId="3" fillId="0" borderId="0" xfId="0" applyFont="1" applyFill="1" applyAlignment="1">
      <alignment horizontal="center" vertical="top" wrapText="1"/>
    </xf>
    <xf numFmtId="0" fontId="4" fillId="0" borderId="0" xfId="22" applyFont="1" applyFill="1" applyAlignment="1">
      <alignment horizontal="center" vertical="top"/>
      <protection/>
    </xf>
    <xf numFmtId="0" fontId="3" fillId="0" borderId="0" xfId="22" applyFont="1" applyFill="1" applyAlignment="1">
      <alignment horizontal="center" vertical="center"/>
      <protection/>
    </xf>
    <xf numFmtId="0" fontId="0" fillId="0" borderId="0" xfId="0" applyAlignment="1">
      <alignment horizontal="justify" vertical="center" wrapText="1"/>
    </xf>
    <xf numFmtId="178" fontId="4" fillId="0" borderId="0" xfId="0" applyNumberFormat="1" applyFont="1" applyFill="1" applyAlignment="1" quotePrefix="1">
      <alignment horizontal="center" vertical="top" wrapText="1"/>
    </xf>
    <xf numFmtId="178" fontId="3" fillId="0" borderId="0" xfId="0" applyNumberFormat="1" applyFont="1" applyFill="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Alignment="1">
      <alignment horizontal="center"/>
    </xf>
    <xf numFmtId="0" fontId="3" fillId="0" borderId="0" xfId="0" applyFont="1" applyFill="1" applyAlignment="1">
      <alignment horizontal="center" vertical="center"/>
    </xf>
    <xf numFmtId="0" fontId="4" fillId="0" borderId="0" xfId="0" applyFont="1" applyAlignment="1">
      <alignment horizontal="justify" wrapText="1"/>
    </xf>
    <xf numFmtId="0" fontId="3" fillId="0" borderId="0" xfId="0" applyFont="1" applyFill="1" applyBorder="1" applyAlignment="1">
      <alignment horizontal="center" vertical="center"/>
    </xf>
    <xf numFmtId="0" fontId="4" fillId="0" borderId="0" xfId="0" applyFont="1" applyFill="1" applyAlignment="1">
      <alignment horizontal="center" vertical="top" wrapText="1"/>
    </xf>
    <xf numFmtId="0" fontId="0" fillId="0" borderId="0" xfId="0" applyFill="1" applyAlignment="1">
      <alignment horizontal="justify" wrapText="1"/>
    </xf>
    <xf numFmtId="0" fontId="4" fillId="0" borderId="0" xfId="21" applyFont="1" applyFill="1" applyAlignment="1">
      <alignment horizontal="justify" vertical="top" wrapText="1"/>
      <protection/>
    </xf>
    <xf numFmtId="0" fontId="0" fillId="0" borderId="0" xfId="0" applyAlignment="1">
      <alignment horizontal="justify" vertical="top" wrapText="1"/>
    </xf>
    <xf numFmtId="0" fontId="4" fillId="0" borderId="0" xfId="0" applyFont="1" applyAlignment="1" applyProtection="1">
      <alignment horizontal="justify" vertical="justify" wrapText="1"/>
      <protection locked="0"/>
    </xf>
    <xf numFmtId="0" fontId="4" fillId="0" borderId="0" xfId="0" applyFont="1" applyFill="1" applyBorder="1" applyAlignment="1">
      <alignment horizontal="justify" vertical="top" wrapText="1"/>
    </xf>
    <xf numFmtId="41" fontId="4" fillId="0" borderId="14" xfId="0" applyNumberFormat="1" applyFont="1" applyFill="1" applyBorder="1" applyAlignment="1">
      <alignment horizontal="center" vertical="top" wrapText="1"/>
    </xf>
    <xf numFmtId="0" fontId="9" fillId="0" borderId="0" xfId="0" applyFont="1" applyFill="1" applyAlignment="1">
      <alignment horizontal="justify" vertical="justify" wrapText="1"/>
    </xf>
    <xf numFmtId="41" fontId="4" fillId="0" borderId="11" xfId="0" applyNumberFormat="1" applyFont="1" applyFill="1" applyBorder="1" applyAlignment="1">
      <alignment horizontal="center" vertical="top" wrapText="1"/>
    </xf>
    <xf numFmtId="0" fontId="4" fillId="0" borderId="16" xfId="0" applyFont="1" applyFill="1" applyBorder="1" applyAlignment="1">
      <alignment/>
    </xf>
    <xf numFmtId="0" fontId="4"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41" fontId="4" fillId="0" borderId="10" xfId="0" applyNumberFormat="1" applyFont="1" applyFill="1" applyBorder="1" applyAlignment="1">
      <alignment vertical="top" wrapText="1"/>
    </xf>
    <xf numFmtId="0" fontId="4" fillId="0" borderId="17" xfId="0" applyFont="1" applyFill="1" applyBorder="1" applyAlignment="1">
      <alignment/>
    </xf>
    <xf numFmtId="0" fontId="4" fillId="0" borderId="17" xfId="0" applyFont="1" applyFill="1" applyBorder="1" applyAlignment="1">
      <alignment wrapText="1"/>
    </xf>
    <xf numFmtId="0" fontId="4" fillId="0" borderId="0" xfId="0" applyNumberFormat="1" applyFont="1" applyFill="1" applyAlignment="1">
      <alignment horizontal="justify" vertical="top" wrapText="1"/>
    </xf>
    <xf numFmtId="41" fontId="3" fillId="0" borderId="14" xfId="0" applyNumberFormat="1" applyFont="1" applyFill="1" applyBorder="1" applyAlignment="1">
      <alignment horizontal="center" vertical="top" wrapText="1"/>
    </xf>
    <xf numFmtId="41" fontId="3" fillId="0" borderId="7" xfId="0" applyNumberFormat="1" applyFont="1" applyFill="1" applyBorder="1" applyAlignment="1">
      <alignment horizontal="center" vertical="top" wrapText="1"/>
    </xf>
    <xf numFmtId="41" fontId="3" fillId="0" borderId="5" xfId="0" applyNumberFormat="1" applyFont="1" applyFill="1" applyBorder="1" applyAlignment="1">
      <alignment horizontal="center" vertical="top" wrapText="1"/>
    </xf>
    <xf numFmtId="41" fontId="3" fillId="0" borderId="11" xfId="0" applyNumberFormat="1" applyFont="1" applyFill="1" applyBorder="1" applyAlignment="1">
      <alignment horizontal="center" vertical="top" wrapText="1"/>
    </xf>
    <xf numFmtId="41" fontId="3" fillId="0" borderId="16" xfId="0" applyNumberFormat="1" applyFont="1" applyFill="1" applyBorder="1" applyAlignment="1">
      <alignment horizontal="center" vertical="top" wrapText="1"/>
    </xf>
    <xf numFmtId="0" fontId="3" fillId="0" borderId="0" xfId="0" applyFont="1" applyFill="1" applyBorder="1" applyAlignment="1">
      <alignment horizontal="left" vertical="top" wrapText="1"/>
    </xf>
    <xf numFmtId="0" fontId="4" fillId="0" borderId="0" xfId="0" applyFont="1" applyFill="1" applyBorder="1" applyAlignment="1">
      <alignment horizontal="justify" vertical="center" wrapText="1"/>
    </xf>
    <xf numFmtId="0" fontId="4" fillId="0" borderId="0" xfId="0" applyFont="1" applyAlignment="1" applyProtection="1">
      <alignment horizontal="justify"/>
      <protection/>
    </xf>
    <xf numFmtId="0" fontId="3" fillId="0" borderId="0" xfId="0" applyFont="1" applyFill="1" applyAlignment="1">
      <alignment vertical="top" wrapText="1"/>
    </xf>
    <xf numFmtId="0" fontId="3" fillId="0" borderId="0" xfId="0" applyNumberFormat="1" applyFont="1" applyFill="1" applyAlignment="1">
      <alignment horizontal="left" vertical="top" wrapText="1"/>
    </xf>
    <xf numFmtId="0" fontId="3" fillId="0" borderId="0" xfId="0" applyFont="1" applyFill="1" applyAlignment="1">
      <alignment horizontal="center" vertical="top"/>
    </xf>
    <xf numFmtId="0" fontId="4" fillId="0" borderId="0" xfId="0" applyFont="1" applyFill="1" applyAlignment="1">
      <alignment horizontal="center" vertical="top"/>
    </xf>
    <xf numFmtId="0" fontId="4" fillId="0" borderId="0" xfId="0" applyNumberFormat="1" applyFont="1" applyFill="1" applyAlignment="1">
      <alignment horizontal="justify" vertical="justify" wrapText="1"/>
    </xf>
    <xf numFmtId="0" fontId="4" fillId="0" borderId="0" xfId="0" applyFont="1" applyFill="1" applyAlignment="1" quotePrefix="1">
      <alignment horizontal="left" vertical="top" wrapText="1"/>
    </xf>
    <xf numFmtId="0" fontId="4" fillId="0" borderId="0" xfId="0" applyFont="1" applyFill="1" applyBorder="1" applyAlignment="1">
      <alignment horizontal="left" wrapText="1"/>
    </xf>
    <xf numFmtId="0" fontId="4" fillId="0" borderId="0" xfId="0" applyFont="1" applyFill="1" applyBorder="1" applyAlignment="1">
      <alignment horizontal="justify" vertical="justify" wrapText="1"/>
    </xf>
    <xf numFmtId="0" fontId="0" fillId="0" borderId="0" xfId="0" applyFill="1" applyAlignment="1">
      <alignment horizontal="justify" vertical="justify" wrapText="1"/>
    </xf>
    <xf numFmtId="0" fontId="4" fillId="0" borderId="10" xfId="0" applyFont="1" applyFill="1" applyBorder="1" applyAlignment="1">
      <alignment horizontal="justify" vertical="justify" wrapText="1"/>
    </xf>
    <xf numFmtId="0" fontId="4" fillId="0" borderId="13" xfId="0" applyFont="1" applyFill="1" applyBorder="1" applyAlignment="1">
      <alignment horizontal="justify" vertical="justify" wrapText="1"/>
    </xf>
    <xf numFmtId="0" fontId="4" fillId="0" borderId="17" xfId="0" applyFont="1" applyFill="1" applyBorder="1" applyAlignment="1">
      <alignment horizontal="justify" vertical="justify" wrapText="1"/>
    </xf>
    <xf numFmtId="0" fontId="4" fillId="0" borderId="4" xfId="0" applyFont="1" applyFill="1" applyBorder="1" applyAlignment="1" quotePrefix="1">
      <alignment horizontal="justify" vertical="justify" wrapText="1"/>
    </xf>
    <xf numFmtId="0" fontId="4" fillId="0" borderId="0" xfId="0" applyFont="1" applyFill="1" applyBorder="1" applyAlignment="1" quotePrefix="1">
      <alignment horizontal="justify" vertical="justify" wrapText="1"/>
    </xf>
    <xf numFmtId="0" fontId="4" fillId="0" borderId="9" xfId="0" applyFont="1" applyFill="1" applyBorder="1" applyAlignment="1" quotePrefix="1">
      <alignment horizontal="justify" vertical="justify" wrapText="1"/>
    </xf>
    <xf numFmtId="0" fontId="4" fillId="0" borderId="3" xfId="0" applyFont="1" applyFill="1" applyBorder="1" applyAlignment="1">
      <alignment horizontal="justify" vertical="justify" wrapText="1"/>
    </xf>
    <xf numFmtId="0" fontId="4" fillId="0" borderId="14" xfId="0" applyFont="1" applyFill="1" applyBorder="1" applyAlignment="1">
      <alignment horizontal="justify" vertical="justify" wrapText="1"/>
    </xf>
    <xf numFmtId="0" fontId="4" fillId="0" borderId="7" xfId="0" applyFont="1" applyFill="1" applyBorder="1" applyAlignment="1">
      <alignment horizontal="justify" vertical="justify" wrapText="1"/>
    </xf>
  </cellXfs>
  <cellStyles count="10">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KLSE2001-4th Qtr"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1</xdr:row>
      <xdr:rowOff>142875</xdr:rowOff>
    </xdr:from>
    <xdr:to>
      <xdr:col>2</xdr:col>
      <xdr:colOff>857250</xdr:colOff>
      <xdr:row>3</xdr:row>
      <xdr:rowOff>95250</xdr:rowOff>
    </xdr:to>
    <xdr:pic>
      <xdr:nvPicPr>
        <xdr:cNvPr id="1" name="Picture 4"/>
        <xdr:cNvPicPr preferRelativeResize="1">
          <a:picLocks noChangeAspect="1"/>
        </xdr:cNvPicPr>
      </xdr:nvPicPr>
      <xdr:blipFill>
        <a:blip r:embed="rId1"/>
        <a:stretch>
          <a:fillRect/>
        </a:stretch>
      </xdr:blipFill>
      <xdr:spPr>
        <a:xfrm>
          <a:off x="2305050" y="342900"/>
          <a:ext cx="16002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342900</xdr:colOff>
      <xdr:row>2</xdr:row>
      <xdr:rowOff>9525</xdr:rowOff>
    </xdr:from>
    <xdr:to>
      <xdr:col>4</xdr:col>
      <xdr:colOff>657225</xdr:colOff>
      <xdr:row>3</xdr:row>
      <xdr:rowOff>161925</xdr:rowOff>
    </xdr:to>
    <xdr:pic>
      <xdr:nvPicPr>
        <xdr:cNvPr id="1" name="Picture 4"/>
        <xdr:cNvPicPr preferRelativeResize="1">
          <a:picLocks noChangeAspect="1"/>
        </xdr:cNvPicPr>
      </xdr:nvPicPr>
      <xdr:blipFill>
        <a:blip r:embed="rId1"/>
        <a:stretch>
          <a:fillRect/>
        </a:stretch>
      </xdr:blipFill>
      <xdr:spPr>
        <a:xfrm>
          <a:off x="2171700" y="371475"/>
          <a:ext cx="1600200" cy="352425"/>
        </a:xfrm>
        <a:prstGeom prst="rect">
          <a:avLst/>
        </a:prstGeom>
        <a:noFill/>
        <a:ln w="9525" cmpd="sng">
          <a:noFill/>
        </a:ln>
      </xdr:spPr>
    </xdr:pic>
    <xdr:clientData/>
  </xdr:twoCellAnchor>
  <xdr:twoCellAnchor editAs="oneCell">
    <xdr:from>
      <xdr:col>3</xdr:col>
      <xdr:colOff>342900</xdr:colOff>
      <xdr:row>2</xdr:row>
      <xdr:rowOff>9525</xdr:rowOff>
    </xdr:from>
    <xdr:to>
      <xdr:col>4</xdr:col>
      <xdr:colOff>657225</xdr:colOff>
      <xdr:row>3</xdr:row>
      <xdr:rowOff>161925</xdr:rowOff>
    </xdr:to>
    <xdr:pic>
      <xdr:nvPicPr>
        <xdr:cNvPr id="2" name="Picture 5"/>
        <xdr:cNvPicPr preferRelativeResize="1">
          <a:picLocks noChangeAspect="1"/>
        </xdr:cNvPicPr>
      </xdr:nvPicPr>
      <xdr:blipFill>
        <a:blip r:embed="rId1"/>
        <a:stretch>
          <a:fillRect/>
        </a:stretch>
      </xdr:blipFill>
      <xdr:spPr>
        <a:xfrm>
          <a:off x="2171700" y="371475"/>
          <a:ext cx="16002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638175</xdr:colOff>
      <xdr:row>12</xdr:row>
      <xdr:rowOff>104775</xdr:rowOff>
    </xdr:from>
    <xdr:to>
      <xdr:col>11</xdr:col>
      <xdr:colOff>9525</xdr:colOff>
      <xdr:row>12</xdr:row>
      <xdr:rowOff>104775</xdr:rowOff>
    </xdr:to>
    <xdr:sp>
      <xdr:nvSpPr>
        <xdr:cNvPr id="1" name="Line 1"/>
        <xdr:cNvSpPr>
          <a:spLocks/>
        </xdr:cNvSpPr>
      </xdr:nvSpPr>
      <xdr:spPr>
        <a:xfrm>
          <a:off x="6934200" y="2428875"/>
          <a:ext cx="263842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12</xdr:row>
      <xdr:rowOff>95250</xdr:rowOff>
    </xdr:from>
    <xdr:to>
      <xdr:col>5</xdr:col>
      <xdr:colOff>895350</xdr:colOff>
      <xdr:row>12</xdr:row>
      <xdr:rowOff>104775</xdr:rowOff>
    </xdr:to>
    <xdr:sp>
      <xdr:nvSpPr>
        <xdr:cNvPr id="2" name="Line 2"/>
        <xdr:cNvSpPr>
          <a:spLocks/>
        </xdr:cNvSpPr>
      </xdr:nvSpPr>
      <xdr:spPr>
        <a:xfrm flipV="1">
          <a:off x="4295775" y="2419350"/>
          <a:ext cx="1838325" cy="9525"/>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276225</xdr:colOff>
      <xdr:row>2</xdr:row>
      <xdr:rowOff>19050</xdr:rowOff>
    </xdr:from>
    <xdr:to>
      <xdr:col>5</xdr:col>
      <xdr:colOff>904875</xdr:colOff>
      <xdr:row>3</xdr:row>
      <xdr:rowOff>171450</xdr:rowOff>
    </xdr:to>
    <xdr:pic>
      <xdr:nvPicPr>
        <xdr:cNvPr id="3" name="Picture 7"/>
        <xdr:cNvPicPr preferRelativeResize="1">
          <a:picLocks noChangeAspect="1"/>
        </xdr:cNvPicPr>
      </xdr:nvPicPr>
      <xdr:blipFill>
        <a:blip r:embed="rId1"/>
        <a:stretch>
          <a:fillRect/>
        </a:stretch>
      </xdr:blipFill>
      <xdr:spPr>
        <a:xfrm>
          <a:off x="4543425" y="381000"/>
          <a:ext cx="1600200" cy="352425"/>
        </a:xfrm>
        <a:prstGeom prst="rect">
          <a:avLst/>
        </a:prstGeom>
        <a:noFill/>
        <a:ln w="9525" cmpd="sng">
          <a:noFill/>
        </a:ln>
      </xdr:spPr>
    </xdr:pic>
    <xdr:clientData/>
  </xdr:twoCellAnchor>
  <xdr:twoCellAnchor>
    <xdr:from>
      <xdr:col>7</xdr:col>
      <xdr:colOff>638175</xdr:colOff>
      <xdr:row>39</xdr:row>
      <xdr:rowOff>104775</xdr:rowOff>
    </xdr:from>
    <xdr:to>
      <xdr:col>11</xdr:col>
      <xdr:colOff>9525</xdr:colOff>
      <xdr:row>39</xdr:row>
      <xdr:rowOff>104775</xdr:rowOff>
    </xdr:to>
    <xdr:sp>
      <xdr:nvSpPr>
        <xdr:cNvPr id="4" name="Line 8"/>
        <xdr:cNvSpPr>
          <a:spLocks/>
        </xdr:cNvSpPr>
      </xdr:nvSpPr>
      <xdr:spPr>
        <a:xfrm>
          <a:off x="6934200" y="7581900"/>
          <a:ext cx="263842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39</xdr:row>
      <xdr:rowOff>95250</xdr:rowOff>
    </xdr:from>
    <xdr:to>
      <xdr:col>5</xdr:col>
      <xdr:colOff>895350</xdr:colOff>
      <xdr:row>39</xdr:row>
      <xdr:rowOff>104775</xdr:rowOff>
    </xdr:to>
    <xdr:sp>
      <xdr:nvSpPr>
        <xdr:cNvPr id="5" name="Line 9"/>
        <xdr:cNvSpPr>
          <a:spLocks/>
        </xdr:cNvSpPr>
      </xdr:nvSpPr>
      <xdr:spPr>
        <a:xfrm flipV="1">
          <a:off x="4295775" y="7572375"/>
          <a:ext cx="1838325" cy="9525"/>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11</xdr:row>
      <xdr:rowOff>123825</xdr:rowOff>
    </xdr:from>
    <xdr:to>
      <xdr:col>12</xdr:col>
      <xdr:colOff>895350</xdr:colOff>
      <xdr:row>11</xdr:row>
      <xdr:rowOff>123825</xdr:rowOff>
    </xdr:to>
    <xdr:sp>
      <xdr:nvSpPr>
        <xdr:cNvPr id="6" name="Line 10"/>
        <xdr:cNvSpPr>
          <a:spLocks/>
        </xdr:cNvSpPr>
      </xdr:nvSpPr>
      <xdr:spPr>
        <a:xfrm>
          <a:off x="8953500" y="2247900"/>
          <a:ext cx="1609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11</xdr:row>
      <xdr:rowOff>95250</xdr:rowOff>
    </xdr:from>
    <xdr:to>
      <xdr:col>3</xdr:col>
      <xdr:colOff>781050</xdr:colOff>
      <xdr:row>11</xdr:row>
      <xdr:rowOff>95250</xdr:rowOff>
    </xdr:to>
    <xdr:sp>
      <xdr:nvSpPr>
        <xdr:cNvPr id="7" name="Line 11"/>
        <xdr:cNvSpPr>
          <a:spLocks/>
        </xdr:cNvSpPr>
      </xdr:nvSpPr>
      <xdr:spPr>
        <a:xfrm flipH="1">
          <a:off x="3419475" y="2219325"/>
          <a:ext cx="1628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38</xdr:row>
      <xdr:rowOff>123825</xdr:rowOff>
    </xdr:from>
    <xdr:to>
      <xdr:col>12</xdr:col>
      <xdr:colOff>895350</xdr:colOff>
      <xdr:row>38</xdr:row>
      <xdr:rowOff>123825</xdr:rowOff>
    </xdr:to>
    <xdr:sp>
      <xdr:nvSpPr>
        <xdr:cNvPr id="8" name="Line 12"/>
        <xdr:cNvSpPr>
          <a:spLocks/>
        </xdr:cNvSpPr>
      </xdr:nvSpPr>
      <xdr:spPr>
        <a:xfrm>
          <a:off x="8953500" y="7400925"/>
          <a:ext cx="1609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38</xdr:row>
      <xdr:rowOff>123825</xdr:rowOff>
    </xdr:from>
    <xdr:to>
      <xdr:col>3</xdr:col>
      <xdr:colOff>819150</xdr:colOff>
      <xdr:row>38</xdr:row>
      <xdr:rowOff>123825</xdr:rowOff>
    </xdr:to>
    <xdr:sp>
      <xdr:nvSpPr>
        <xdr:cNvPr id="9" name="Line 13"/>
        <xdr:cNvSpPr>
          <a:spLocks/>
        </xdr:cNvSpPr>
      </xdr:nvSpPr>
      <xdr:spPr>
        <a:xfrm flipH="1">
          <a:off x="3438525" y="7400925"/>
          <a:ext cx="1647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1990725</xdr:colOff>
      <xdr:row>1</xdr:row>
      <xdr:rowOff>152400</xdr:rowOff>
    </xdr:from>
    <xdr:to>
      <xdr:col>2</xdr:col>
      <xdr:colOff>57150</xdr:colOff>
      <xdr:row>3</xdr:row>
      <xdr:rowOff>104775</xdr:rowOff>
    </xdr:to>
    <xdr:pic>
      <xdr:nvPicPr>
        <xdr:cNvPr id="1" name="Picture 3"/>
        <xdr:cNvPicPr preferRelativeResize="1">
          <a:picLocks noChangeAspect="1"/>
        </xdr:cNvPicPr>
      </xdr:nvPicPr>
      <xdr:blipFill>
        <a:blip r:embed="rId1"/>
        <a:stretch>
          <a:fillRect/>
        </a:stretch>
      </xdr:blipFill>
      <xdr:spPr>
        <a:xfrm>
          <a:off x="2286000" y="352425"/>
          <a:ext cx="160020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142875</xdr:rowOff>
    </xdr:from>
    <xdr:to>
      <xdr:col>7</xdr:col>
      <xdr:colOff>104775</xdr:colOff>
      <xdr:row>2</xdr:row>
      <xdr:rowOff>104775</xdr:rowOff>
    </xdr:to>
    <xdr:pic>
      <xdr:nvPicPr>
        <xdr:cNvPr id="1" name="Picture 5"/>
        <xdr:cNvPicPr preferRelativeResize="1">
          <a:picLocks noChangeAspect="1"/>
        </xdr:cNvPicPr>
      </xdr:nvPicPr>
      <xdr:blipFill>
        <a:blip r:embed="rId1"/>
        <a:stretch>
          <a:fillRect/>
        </a:stretch>
      </xdr:blipFill>
      <xdr:spPr>
        <a:xfrm>
          <a:off x="3152775" y="142875"/>
          <a:ext cx="1609725" cy="361950"/>
        </a:xfrm>
        <a:prstGeom prst="rect">
          <a:avLst/>
        </a:prstGeom>
        <a:noFill/>
        <a:ln w="9525" cmpd="sng">
          <a:noFill/>
        </a:ln>
      </xdr:spPr>
    </xdr:pic>
    <xdr:clientData/>
  </xdr:twoCellAnchor>
  <xdr:twoCellAnchor>
    <xdr:from>
      <xdr:col>10</xdr:col>
      <xdr:colOff>457200</xdr:colOff>
      <xdr:row>65</xdr:row>
      <xdr:rowOff>104775</xdr:rowOff>
    </xdr:from>
    <xdr:to>
      <xdr:col>10</xdr:col>
      <xdr:colOff>847725</xdr:colOff>
      <xdr:row>65</xdr:row>
      <xdr:rowOff>104775</xdr:rowOff>
    </xdr:to>
    <xdr:sp>
      <xdr:nvSpPr>
        <xdr:cNvPr id="2" name="Line 8"/>
        <xdr:cNvSpPr>
          <a:spLocks/>
        </xdr:cNvSpPr>
      </xdr:nvSpPr>
      <xdr:spPr>
        <a:xfrm>
          <a:off x="6429375" y="2123122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65</xdr:row>
      <xdr:rowOff>104775</xdr:rowOff>
    </xdr:from>
    <xdr:to>
      <xdr:col>8</xdr:col>
      <xdr:colOff>514350</xdr:colOff>
      <xdr:row>65</xdr:row>
      <xdr:rowOff>104775</xdr:rowOff>
    </xdr:to>
    <xdr:sp>
      <xdr:nvSpPr>
        <xdr:cNvPr id="3" name="Line 9"/>
        <xdr:cNvSpPr>
          <a:spLocks/>
        </xdr:cNvSpPr>
      </xdr:nvSpPr>
      <xdr:spPr>
        <a:xfrm flipH="1">
          <a:off x="5010150" y="2123122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6:G56"/>
  <sheetViews>
    <sheetView tabSelected="1" zoomScaleSheetLayoutView="100" workbookViewId="0" topLeftCell="A1">
      <selection activeCell="A1" sqref="A1"/>
    </sheetView>
  </sheetViews>
  <sheetFormatPr defaultColWidth="9.140625" defaultRowHeight="12.75"/>
  <cols>
    <col min="1" max="1" width="30.57421875" style="35" customWidth="1"/>
    <col min="2" max="2" width="15.140625" style="35" customWidth="1"/>
    <col min="3" max="3" width="17.7109375" style="35" customWidth="1"/>
    <col min="4" max="4" width="13.57421875" style="35" customWidth="1"/>
    <col min="5" max="5" width="17.140625" style="35" customWidth="1"/>
    <col min="6" max="6" width="10.57421875" style="35" bestFit="1" customWidth="1"/>
    <col min="7" max="16384" width="9.140625" style="35" customWidth="1"/>
  </cols>
  <sheetData>
    <row r="2" ht="15.75"/>
    <row r="3" ht="15.75"/>
    <row r="4" ht="15.75"/>
    <row r="6" spans="1:5" ht="15.75">
      <c r="A6" s="356" t="s">
        <v>119</v>
      </c>
      <c r="B6" s="356"/>
      <c r="C6" s="356"/>
      <c r="D6" s="356"/>
      <c r="E6" s="356"/>
    </row>
    <row r="7" spans="1:5" ht="15.75">
      <c r="A7" s="357" t="s">
        <v>1</v>
      </c>
      <c r="B7" s="357"/>
      <c r="C7" s="357"/>
      <c r="D7" s="357"/>
      <c r="E7" s="357"/>
    </row>
    <row r="8" spans="1:5" ht="15.75">
      <c r="A8" s="358" t="s">
        <v>101</v>
      </c>
      <c r="B8" s="358"/>
      <c r="C8" s="358"/>
      <c r="D8" s="358"/>
      <c r="E8" s="358"/>
    </row>
    <row r="9" spans="1:5" ht="15.75">
      <c r="A9" s="358" t="s">
        <v>283</v>
      </c>
      <c r="B9" s="358"/>
      <c r="C9" s="358"/>
      <c r="D9" s="358"/>
      <c r="E9" s="358"/>
    </row>
    <row r="11" spans="1:5" ht="15.75">
      <c r="A11" s="13"/>
      <c r="B11" s="354" t="s">
        <v>29</v>
      </c>
      <c r="C11" s="355"/>
      <c r="D11" s="354" t="s">
        <v>30</v>
      </c>
      <c r="E11" s="355"/>
    </row>
    <row r="12" spans="1:5" ht="15.75">
      <c r="A12" s="14"/>
      <c r="B12" s="299" t="s">
        <v>102</v>
      </c>
      <c r="C12" s="299" t="s">
        <v>103</v>
      </c>
      <c r="D12" s="300" t="s">
        <v>102</v>
      </c>
      <c r="E12" s="299" t="s">
        <v>103</v>
      </c>
    </row>
    <row r="13" spans="1:5" ht="15.75">
      <c r="A13" s="14"/>
      <c r="B13" s="301" t="s">
        <v>38</v>
      </c>
      <c r="C13" s="301" t="s">
        <v>104</v>
      </c>
      <c r="D13" s="302" t="s">
        <v>39</v>
      </c>
      <c r="E13" s="301" t="s">
        <v>105</v>
      </c>
    </row>
    <row r="14" spans="1:5" ht="15.75">
      <c r="A14" s="14"/>
      <c r="B14" s="303">
        <v>38990</v>
      </c>
      <c r="C14" s="303">
        <v>38625</v>
      </c>
      <c r="D14" s="303">
        <v>38990</v>
      </c>
      <c r="E14" s="303">
        <v>38625</v>
      </c>
    </row>
    <row r="15" spans="1:5" ht="15.75">
      <c r="A15" s="15"/>
      <c r="B15" s="304" t="s">
        <v>8</v>
      </c>
      <c r="C15" s="305" t="s">
        <v>8</v>
      </c>
      <c r="D15" s="306" t="s">
        <v>8</v>
      </c>
      <c r="E15" s="304" t="s">
        <v>8</v>
      </c>
    </row>
    <row r="16" spans="1:6" ht="15.75">
      <c r="A16" s="16" t="s">
        <v>5</v>
      </c>
      <c r="B16" s="17">
        <v>23274</v>
      </c>
      <c r="C16" s="18">
        <v>22378</v>
      </c>
      <c r="D16" s="19">
        <v>65821</v>
      </c>
      <c r="E16" s="18">
        <v>61632</v>
      </c>
      <c r="F16" s="113"/>
    </row>
    <row r="17" spans="1:6" ht="15.75">
      <c r="A17" s="20" t="s">
        <v>286</v>
      </c>
      <c r="B17" s="133">
        <v>-11636</v>
      </c>
      <c r="C17" s="30">
        <v>-10971</v>
      </c>
      <c r="D17" s="134">
        <v>-32798</v>
      </c>
      <c r="E17" s="30">
        <v>-30665</v>
      </c>
      <c r="F17" s="113"/>
    </row>
    <row r="18" spans="1:6" s="240" customFormat="1" ht="15.75">
      <c r="A18" s="25" t="s">
        <v>284</v>
      </c>
      <c r="B18" s="26">
        <f>SUM(B16:B17)</f>
        <v>11638</v>
      </c>
      <c r="C18" s="26">
        <f>SUM(C16:C17)</f>
        <v>11407</v>
      </c>
      <c r="D18" s="26">
        <f>SUM(D16:D17)</f>
        <v>33023</v>
      </c>
      <c r="E18" s="246">
        <f>SUM(E16:E17)</f>
        <v>30967</v>
      </c>
      <c r="F18" s="239"/>
    </row>
    <row r="19" spans="1:6" s="240" customFormat="1" ht="15.75">
      <c r="A19" s="25"/>
      <c r="B19" s="26"/>
      <c r="C19" s="292"/>
      <c r="D19" s="291"/>
      <c r="E19" s="292"/>
      <c r="F19" s="239"/>
    </row>
    <row r="20" spans="1:6" s="240" customFormat="1" ht="15.75">
      <c r="A20" s="20" t="s">
        <v>285</v>
      </c>
      <c r="B20" s="21">
        <v>240</v>
      </c>
      <c r="C20" s="244">
        <v>370</v>
      </c>
      <c r="D20" s="293">
        <v>666</v>
      </c>
      <c r="E20" s="244">
        <v>1545</v>
      </c>
      <c r="F20" s="239"/>
    </row>
    <row r="21" spans="1:6" ht="15.75">
      <c r="A21" s="20" t="s">
        <v>157</v>
      </c>
      <c r="B21" s="21">
        <v>-5922</v>
      </c>
      <c r="C21" s="22">
        <v>-5646</v>
      </c>
      <c r="D21" s="23">
        <v>-16743</v>
      </c>
      <c r="E21" s="22">
        <v>-15938</v>
      </c>
      <c r="F21" s="113"/>
    </row>
    <row r="22" spans="1:6" ht="15.75">
      <c r="A22" s="20" t="s">
        <v>158</v>
      </c>
      <c r="B22" s="21">
        <v>-2329</v>
      </c>
      <c r="C22" s="22">
        <v>-1918</v>
      </c>
      <c r="D22" s="23">
        <v>-6167</v>
      </c>
      <c r="E22" s="22">
        <v>-5672</v>
      </c>
      <c r="F22" s="113"/>
    </row>
    <row r="23" spans="1:6" ht="15.75">
      <c r="A23" s="20" t="s">
        <v>254</v>
      </c>
      <c r="B23" s="133">
        <v>-446</v>
      </c>
      <c r="C23" s="30">
        <v>-617</v>
      </c>
      <c r="D23" s="134">
        <v>-1394</v>
      </c>
      <c r="E23" s="30">
        <v>-1573</v>
      </c>
      <c r="F23" s="113"/>
    </row>
    <row r="24" spans="1:6" ht="4.5" customHeight="1">
      <c r="A24" s="20"/>
      <c r="B24" s="21"/>
      <c r="C24" s="22"/>
      <c r="D24" s="23"/>
      <c r="E24" s="22"/>
      <c r="F24" s="113"/>
    </row>
    <row r="25" spans="1:6" ht="15.75">
      <c r="A25" s="25" t="s">
        <v>255</v>
      </c>
      <c r="B25" s="26">
        <f>SUM(B18:B23)</f>
        <v>3181</v>
      </c>
      <c r="C25" s="26">
        <f>SUM(C18:C23)</f>
        <v>3596</v>
      </c>
      <c r="D25" s="26">
        <f>SUM(D18:D23)</f>
        <v>9385</v>
      </c>
      <c r="E25" s="26">
        <f>SUM(E18:E23)</f>
        <v>9329</v>
      </c>
      <c r="F25" s="294"/>
    </row>
    <row r="26" spans="1:6" ht="31.5">
      <c r="A26" s="315" t="s">
        <v>256</v>
      </c>
      <c r="B26" s="21">
        <v>0</v>
      </c>
      <c r="C26" s="21">
        <v>0</v>
      </c>
      <c r="D26" s="21">
        <v>0</v>
      </c>
      <c r="E26" s="244">
        <v>5070</v>
      </c>
      <c r="F26" s="268"/>
    </row>
    <row r="27" spans="1:6" ht="15.75">
      <c r="A27" s="235" t="s">
        <v>159</v>
      </c>
      <c r="B27" s="236">
        <v>-197</v>
      </c>
      <c r="C27" s="236">
        <v>-200</v>
      </c>
      <c r="D27" s="236">
        <v>-556</v>
      </c>
      <c r="E27" s="236">
        <v>-550</v>
      </c>
      <c r="F27" s="113"/>
    </row>
    <row r="28" spans="1:6" ht="15.75">
      <c r="A28" s="235"/>
      <c r="B28" s="237"/>
      <c r="C28" s="237"/>
      <c r="D28" s="237"/>
      <c r="E28" s="237"/>
      <c r="F28" s="113"/>
    </row>
    <row r="29" spans="1:6" s="240" customFormat="1" ht="15.75">
      <c r="A29" s="238" t="s">
        <v>37</v>
      </c>
      <c r="B29" s="26">
        <f>SUM(B25:B27)</f>
        <v>2984</v>
      </c>
      <c r="C29" s="26">
        <f>SUM(C25:C27)</f>
        <v>3396</v>
      </c>
      <c r="D29" s="26">
        <f>SUM(D25:D27)</f>
        <v>8829</v>
      </c>
      <c r="E29" s="26">
        <f>SUM(E25:E27)</f>
        <v>13849</v>
      </c>
      <c r="F29" s="295"/>
    </row>
    <row r="30" spans="1:6" ht="15.75">
      <c r="A30" s="24" t="s">
        <v>177</v>
      </c>
      <c r="B30" s="21">
        <v>-899</v>
      </c>
      <c r="C30" s="22">
        <v>-370</v>
      </c>
      <c r="D30" s="23">
        <v>-2232</v>
      </c>
      <c r="E30" s="22">
        <v>-2001</v>
      </c>
      <c r="F30" s="113"/>
    </row>
    <row r="31" spans="1:6" ht="15.75">
      <c r="A31" s="24"/>
      <c r="B31" s="133"/>
      <c r="C31" s="30"/>
      <c r="D31" s="134"/>
      <c r="E31" s="30"/>
      <c r="F31" s="113"/>
    </row>
    <row r="32" spans="1:5" ht="16.5" thickBot="1">
      <c r="A32" s="25" t="s">
        <v>248</v>
      </c>
      <c r="B32" s="241">
        <f>SUM(B29:B30)</f>
        <v>2085</v>
      </c>
      <c r="C32" s="241">
        <f>SUM(C29:C30)</f>
        <v>3026</v>
      </c>
      <c r="D32" s="242">
        <f>SUM(D29:D30)</f>
        <v>6597</v>
      </c>
      <c r="E32" s="242">
        <f>SUM(E29:E30)</f>
        <v>11848</v>
      </c>
    </row>
    <row r="33" spans="1:6" ht="16.5" thickTop="1">
      <c r="A33" s="20"/>
      <c r="B33" s="21"/>
      <c r="C33" s="22"/>
      <c r="D33" s="23"/>
      <c r="E33" s="22"/>
      <c r="F33" s="113"/>
    </row>
    <row r="34" spans="1:6" ht="15.75">
      <c r="A34" s="25" t="s">
        <v>160</v>
      </c>
      <c r="B34" s="21"/>
      <c r="C34" s="22"/>
      <c r="D34" s="23"/>
      <c r="E34" s="22"/>
      <c r="F34" s="113"/>
    </row>
    <row r="35" spans="1:5" ht="15.75">
      <c r="A35" s="243" t="s">
        <v>178</v>
      </c>
      <c r="B35" s="244">
        <f>B32</f>
        <v>2085</v>
      </c>
      <c r="C35" s="22">
        <f>C32</f>
        <v>3026</v>
      </c>
      <c r="D35" s="244">
        <f>D32</f>
        <v>6597</v>
      </c>
      <c r="E35" s="22">
        <f>E32</f>
        <v>11848</v>
      </c>
    </row>
    <row r="36" spans="1:5" ht="15.75">
      <c r="A36" s="20" t="s">
        <v>31</v>
      </c>
      <c r="B36" s="21">
        <v>0</v>
      </c>
      <c r="C36" s="22">
        <v>0</v>
      </c>
      <c r="D36" s="23">
        <v>0</v>
      </c>
      <c r="E36" s="22">
        <v>0</v>
      </c>
    </row>
    <row r="37" spans="1:5" ht="16.5" thickBot="1">
      <c r="A37" s="25"/>
      <c r="B37" s="242">
        <f>SUM(B35:B36)</f>
        <v>2085</v>
      </c>
      <c r="C37" s="245">
        <f>SUM(C35:C36)</f>
        <v>3026</v>
      </c>
      <c r="D37" s="245">
        <f>SUM(D35:D36)</f>
        <v>6597</v>
      </c>
      <c r="E37" s="247">
        <f>SUM(E35:E36)</f>
        <v>11848</v>
      </c>
    </row>
    <row r="38" spans="1:5" ht="16.5" thickTop="1">
      <c r="A38" s="20"/>
      <c r="B38" s="26"/>
      <c r="C38" s="22"/>
      <c r="D38" s="27"/>
      <c r="E38" s="22"/>
    </row>
    <row r="39" spans="1:5" ht="15.75">
      <c r="A39" s="20" t="s">
        <v>135</v>
      </c>
      <c r="B39" s="28"/>
      <c r="C39" s="22"/>
      <c r="D39" s="29"/>
      <c r="E39" s="22"/>
    </row>
    <row r="40" spans="1:5" ht="15.75">
      <c r="A40" s="20" t="s">
        <v>136</v>
      </c>
      <c r="B40" s="70">
        <f>+NOTES!G314</f>
        <v>3.132982719759579</v>
      </c>
      <c r="C40" s="132">
        <f>+NOTES!I314</f>
        <v>4.546957175056349</v>
      </c>
      <c r="D40" s="70">
        <f>+NOTES!K314</f>
        <v>9.912847483095417</v>
      </c>
      <c r="E40" s="132">
        <f>+NOTES!M314</f>
        <v>17.803155522163784</v>
      </c>
    </row>
    <row r="41" spans="1:5" ht="15.75">
      <c r="A41" s="71" t="s">
        <v>137</v>
      </c>
      <c r="B41" s="175" t="s">
        <v>131</v>
      </c>
      <c r="C41" s="175" t="s">
        <v>131</v>
      </c>
      <c r="D41" s="175" t="s">
        <v>131</v>
      </c>
      <c r="E41" s="175" t="s">
        <v>131</v>
      </c>
    </row>
    <row r="42" spans="1:5" ht="15.75">
      <c r="A42" s="72"/>
      <c r="B42" s="73"/>
      <c r="C42" s="73"/>
      <c r="D42" s="73"/>
      <c r="E42" s="73"/>
    </row>
    <row r="43" spans="1:5" ht="15.75">
      <c r="A43" s="72"/>
      <c r="B43" s="73"/>
      <c r="C43" s="73"/>
      <c r="D43" s="73"/>
      <c r="E43" s="73"/>
    </row>
    <row r="44" spans="1:5" ht="15.75">
      <c r="A44" s="352" t="s">
        <v>169</v>
      </c>
      <c r="B44" s="352"/>
      <c r="C44" s="352"/>
      <c r="D44" s="352"/>
      <c r="E44" s="352"/>
    </row>
    <row r="45" spans="1:5" ht="15.75">
      <c r="A45" s="353"/>
      <c r="B45" s="353"/>
      <c r="C45" s="353"/>
      <c r="D45" s="353"/>
      <c r="E45" s="353"/>
    </row>
    <row r="46" spans="1:5" ht="15.75">
      <c r="A46" s="72"/>
      <c r="B46" s="73"/>
      <c r="C46" s="73"/>
      <c r="D46" s="73"/>
      <c r="E46" s="73"/>
    </row>
    <row r="47" spans="1:5" ht="15.75" hidden="1">
      <c r="A47" s="72"/>
      <c r="B47" s="73"/>
      <c r="C47" s="73"/>
      <c r="D47" s="73"/>
      <c r="E47" s="73"/>
    </row>
    <row r="48" spans="1:5" ht="15.75" hidden="1">
      <c r="A48" s="72"/>
      <c r="B48" s="73"/>
      <c r="C48" s="73"/>
      <c r="D48" s="73"/>
      <c r="E48" s="73"/>
    </row>
    <row r="49" spans="1:5" ht="15.75" hidden="1">
      <c r="A49" s="72"/>
      <c r="B49" s="73"/>
      <c r="C49" s="73"/>
      <c r="D49" s="73"/>
      <c r="E49" s="73"/>
    </row>
    <row r="50" spans="1:5" ht="15.75" hidden="1">
      <c r="A50" s="5" t="s">
        <v>87</v>
      </c>
      <c r="B50" s="351" t="s">
        <v>88</v>
      </c>
      <c r="C50" s="351"/>
      <c r="E50" s="4" t="s">
        <v>89</v>
      </c>
    </row>
    <row r="51" spans="1:7" ht="15.75" hidden="1">
      <c r="A51" s="5"/>
      <c r="B51" s="90"/>
      <c r="C51" s="5"/>
      <c r="D51" s="114"/>
      <c r="E51" s="4"/>
      <c r="F51" s="4"/>
      <c r="G51" s="79"/>
    </row>
    <row r="52" spans="1:7" ht="15.75" hidden="1">
      <c r="A52" s="5"/>
      <c r="B52" s="88"/>
      <c r="C52" s="5"/>
      <c r="D52" s="114"/>
      <c r="E52" s="4"/>
      <c r="F52" s="4"/>
      <c r="G52" s="79"/>
    </row>
    <row r="53" spans="3:7" ht="15.75" hidden="1">
      <c r="C53" s="116"/>
      <c r="D53" s="115"/>
      <c r="E53" s="4"/>
      <c r="F53" s="4"/>
      <c r="G53" s="79"/>
    </row>
    <row r="54" spans="3:7" ht="15.75" hidden="1">
      <c r="C54" s="116"/>
      <c r="D54" s="115"/>
      <c r="E54" s="4"/>
      <c r="F54" s="4"/>
      <c r="G54" s="79"/>
    </row>
    <row r="55" spans="1:7" ht="15.75" hidden="1">
      <c r="A55" s="5" t="s">
        <v>90</v>
      </c>
      <c r="B55" s="351" t="s">
        <v>91</v>
      </c>
      <c r="C55" s="351"/>
      <c r="E55" s="4"/>
      <c r="F55" s="4"/>
      <c r="G55" s="79"/>
    </row>
    <row r="56" spans="1:7" ht="15.75">
      <c r="A56" s="5"/>
      <c r="B56" s="88"/>
      <c r="C56" s="1"/>
      <c r="D56" s="1"/>
      <c r="E56" s="4"/>
      <c r="F56" s="4"/>
      <c r="G56" s="79"/>
    </row>
  </sheetData>
  <mergeCells count="9">
    <mergeCell ref="A6:E6"/>
    <mergeCell ref="A7:E7"/>
    <mergeCell ref="A8:E8"/>
    <mergeCell ref="A9:E9"/>
    <mergeCell ref="B50:C50"/>
    <mergeCell ref="B55:C55"/>
    <mergeCell ref="A44:E45"/>
    <mergeCell ref="B11:C11"/>
    <mergeCell ref="D11:E11"/>
  </mergeCells>
  <printOptions horizontalCentered="1"/>
  <pageMargins left="0.5" right="0.5" top="1" bottom="1" header="0.5" footer="0.5"/>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6:G103"/>
  <sheetViews>
    <sheetView workbookViewId="0" topLeftCell="A1">
      <selection activeCell="A1" sqref="A1"/>
    </sheetView>
  </sheetViews>
  <sheetFormatPr defaultColWidth="9.140625" defaultRowHeight="12.75"/>
  <cols>
    <col min="1" max="3" width="9.140625" style="35" customWidth="1"/>
    <col min="4" max="4" width="19.28125" style="35" customWidth="1"/>
    <col min="5" max="5" width="15.57421875" style="35" customWidth="1"/>
    <col min="6" max="6" width="9.140625" style="35" customWidth="1"/>
    <col min="7" max="7" width="15.57421875" style="35" customWidth="1"/>
    <col min="8" max="16384" width="9.140625" style="35" customWidth="1"/>
  </cols>
  <sheetData>
    <row r="3" ht="15.75"/>
    <row r="4" ht="15.75"/>
    <row r="6" spans="1:7" ht="18.75" customHeight="1">
      <c r="A6" s="356" t="s">
        <v>120</v>
      </c>
      <c r="B6" s="356"/>
      <c r="C6" s="356"/>
      <c r="D6" s="356"/>
      <c r="E6" s="356"/>
      <c r="F6" s="356"/>
      <c r="G6" s="356"/>
    </row>
    <row r="7" spans="1:7" ht="15.75" customHeight="1">
      <c r="A7" s="360" t="s">
        <v>1</v>
      </c>
      <c r="B7" s="360"/>
      <c r="C7" s="360"/>
      <c r="D7" s="360"/>
      <c r="E7" s="360"/>
      <c r="F7" s="360"/>
      <c r="G7" s="360"/>
    </row>
    <row r="8" spans="1:7" ht="15.75">
      <c r="A8" s="361" t="s">
        <v>93</v>
      </c>
      <c r="B8" s="361"/>
      <c r="C8" s="361"/>
      <c r="D8" s="361"/>
      <c r="E8" s="361"/>
      <c r="F8" s="361"/>
      <c r="G8" s="361"/>
    </row>
    <row r="9" spans="1:7" ht="15.75">
      <c r="A9" s="361" t="s">
        <v>287</v>
      </c>
      <c r="B9" s="361"/>
      <c r="C9" s="361"/>
      <c r="D9" s="361"/>
      <c r="E9" s="361"/>
      <c r="F9" s="361"/>
      <c r="G9" s="361"/>
    </row>
    <row r="10" spans="1:7" ht="11.25" customHeight="1">
      <c r="A10" s="37"/>
      <c r="B10" s="37"/>
      <c r="C10" s="37"/>
      <c r="D10" s="37"/>
      <c r="E10" s="37"/>
      <c r="F10" s="37"/>
      <c r="G10" s="37"/>
    </row>
    <row r="11" spans="1:7" ht="15.75">
      <c r="A11" s="37"/>
      <c r="B11" s="37"/>
      <c r="C11" s="37"/>
      <c r="D11" s="37"/>
      <c r="E11" s="37" t="s">
        <v>94</v>
      </c>
      <c r="F11" s="37"/>
      <c r="G11" s="37" t="s">
        <v>95</v>
      </c>
    </row>
    <row r="12" spans="1:7" ht="15.75">
      <c r="A12" s="5"/>
      <c r="B12" s="1"/>
      <c r="C12" s="1"/>
      <c r="D12" s="1"/>
      <c r="F12" s="74"/>
      <c r="G12" s="75" t="s">
        <v>98</v>
      </c>
    </row>
    <row r="13" spans="1:7" ht="15.75">
      <c r="A13" s="5"/>
      <c r="B13" s="1"/>
      <c r="C13" s="1"/>
      <c r="D13" s="1"/>
      <c r="E13" s="74" t="s">
        <v>96</v>
      </c>
      <c r="F13" s="74"/>
      <c r="G13" s="75" t="s">
        <v>99</v>
      </c>
    </row>
    <row r="14" spans="1:7" ht="15.75">
      <c r="A14" s="5"/>
      <c r="B14" s="1"/>
      <c r="C14" s="1"/>
      <c r="D14" s="1"/>
      <c r="E14" s="74" t="s">
        <v>97</v>
      </c>
      <c r="F14" s="74"/>
      <c r="G14" s="75" t="s">
        <v>100</v>
      </c>
    </row>
    <row r="15" spans="1:7" ht="15.75">
      <c r="A15" s="76"/>
      <c r="B15" s="1"/>
      <c r="C15" s="1"/>
      <c r="D15" s="1"/>
      <c r="E15" s="77" t="s">
        <v>288</v>
      </c>
      <c r="F15" s="77"/>
      <c r="G15" s="75" t="s">
        <v>151</v>
      </c>
    </row>
    <row r="16" spans="1:7" ht="15.75">
      <c r="A16" s="5"/>
      <c r="B16" s="1"/>
      <c r="C16" s="1"/>
      <c r="D16" s="1"/>
      <c r="E16" s="74" t="s">
        <v>8</v>
      </c>
      <c r="F16" s="74"/>
      <c r="G16" s="75" t="s">
        <v>8</v>
      </c>
    </row>
    <row r="17" spans="1:7" ht="15.75">
      <c r="A17" s="5"/>
      <c r="B17" s="1"/>
      <c r="C17" s="1"/>
      <c r="D17" s="1"/>
      <c r="E17" s="74"/>
      <c r="F17" s="74"/>
      <c r="G17" s="75" t="s">
        <v>204</v>
      </c>
    </row>
    <row r="18" spans="1:7" ht="15.75">
      <c r="A18" s="78" t="s">
        <v>18</v>
      </c>
      <c r="B18" s="1"/>
      <c r="C18" s="1"/>
      <c r="D18" s="1"/>
      <c r="E18" s="4"/>
      <c r="F18" s="4"/>
      <c r="G18" s="79"/>
    </row>
    <row r="19" spans="1:7" ht="15.75">
      <c r="A19" s="5"/>
      <c r="B19" s="1" t="s">
        <v>19</v>
      </c>
      <c r="C19" s="1"/>
      <c r="D19" s="1"/>
      <c r="E19" s="4">
        <v>41814</v>
      </c>
      <c r="F19" s="4"/>
      <c r="G19" s="80">
        <v>40124</v>
      </c>
    </row>
    <row r="20" spans="1:7" ht="15.75">
      <c r="A20" s="5"/>
      <c r="B20" s="1" t="s">
        <v>161</v>
      </c>
      <c r="C20" s="1"/>
      <c r="D20" s="1"/>
      <c r="E20" s="4">
        <v>8647</v>
      </c>
      <c r="F20" s="4"/>
      <c r="G20" s="80">
        <v>8755</v>
      </c>
    </row>
    <row r="21" spans="1:7" ht="15.75">
      <c r="A21" s="5"/>
      <c r="B21" s="1" t="s">
        <v>41</v>
      </c>
      <c r="C21" s="1"/>
      <c r="D21" s="1"/>
      <c r="E21" s="4">
        <v>583</v>
      </c>
      <c r="F21" s="4"/>
      <c r="G21" s="80">
        <v>3</v>
      </c>
    </row>
    <row r="22" spans="1:7" ht="15.75">
      <c r="A22" s="5"/>
      <c r="B22" s="1"/>
      <c r="C22" s="1"/>
      <c r="D22" s="1"/>
      <c r="E22" s="81">
        <f>SUM(E19:E21)</f>
        <v>51044</v>
      </c>
      <c r="F22" s="4"/>
      <c r="G22" s="101">
        <f>SUM(G19:G21)</f>
        <v>48882</v>
      </c>
    </row>
    <row r="23" spans="1:7" ht="15.75">
      <c r="A23" s="78" t="s">
        <v>20</v>
      </c>
      <c r="B23" s="5"/>
      <c r="C23" s="5"/>
      <c r="D23" s="5"/>
      <c r="E23" s="4"/>
      <c r="F23" s="4"/>
      <c r="G23" s="82"/>
    </row>
    <row r="24" spans="1:7" ht="15.75">
      <c r="A24" s="5"/>
      <c r="B24" s="1" t="s">
        <v>21</v>
      </c>
      <c r="C24" s="2"/>
      <c r="D24" s="3"/>
      <c r="E24" s="4">
        <v>29835</v>
      </c>
      <c r="F24" s="4"/>
      <c r="G24" s="80">
        <v>24781</v>
      </c>
    </row>
    <row r="25" spans="1:7" ht="15.75">
      <c r="A25" s="5"/>
      <c r="B25" s="1" t="s">
        <v>43</v>
      </c>
      <c r="C25" s="2"/>
      <c r="D25" s="3"/>
      <c r="E25" s="4">
        <v>27293</v>
      </c>
      <c r="F25" s="4"/>
      <c r="G25" s="80">
        <v>29280</v>
      </c>
    </row>
    <row r="26" spans="1:7" ht="15.75">
      <c r="A26" s="5"/>
      <c r="B26" s="1" t="s">
        <v>42</v>
      </c>
      <c r="C26" s="2"/>
      <c r="D26" s="3"/>
      <c r="E26" s="4">
        <f>4724+5</f>
        <v>4729</v>
      </c>
      <c r="F26" s="4"/>
      <c r="G26" s="80">
        <v>3676</v>
      </c>
    </row>
    <row r="27" spans="1:7" ht="15.75">
      <c r="A27" s="5"/>
      <c r="B27" s="1" t="s">
        <v>40</v>
      </c>
      <c r="C27" s="2"/>
      <c r="D27" s="3"/>
      <c r="E27" s="4">
        <v>10914</v>
      </c>
      <c r="F27" s="4"/>
      <c r="G27" s="80">
        <v>11167</v>
      </c>
    </row>
    <row r="28" spans="1:7" ht="15.75">
      <c r="A28" s="5"/>
      <c r="B28" s="1"/>
      <c r="C28" s="1"/>
      <c r="D28" s="1"/>
      <c r="E28" s="81">
        <f>SUM(E24:E27)</f>
        <v>72771</v>
      </c>
      <c r="F28" s="4"/>
      <c r="G28" s="101">
        <f>SUM(G24:G27)</f>
        <v>68904</v>
      </c>
    </row>
    <row r="29" spans="1:7" ht="15.75">
      <c r="A29" s="5"/>
      <c r="B29" s="1"/>
      <c r="C29" s="1"/>
      <c r="D29" s="1"/>
      <c r="E29" s="4"/>
      <c r="F29" s="4"/>
      <c r="G29" s="248"/>
    </row>
    <row r="30" spans="1:7" ht="16.5" thickBot="1">
      <c r="A30" s="78" t="s">
        <v>162</v>
      </c>
      <c r="B30" s="1"/>
      <c r="C30" s="1"/>
      <c r="D30" s="1"/>
      <c r="E30" s="83">
        <f>E22+E28</f>
        <v>123815</v>
      </c>
      <c r="F30" s="84"/>
      <c r="G30" s="249">
        <f>G22+G28</f>
        <v>117786</v>
      </c>
    </row>
    <row r="31" spans="1:7" ht="16.5" thickTop="1">
      <c r="A31" s="5"/>
      <c r="B31" s="1"/>
      <c r="C31" s="1"/>
      <c r="D31" s="1"/>
      <c r="E31" s="4"/>
      <c r="F31" s="4"/>
      <c r="G31" s="248"/>
    </row>
    <row r="32" spans="1:7" ht="15.75">
      <c r="A32" s="78" t="s">
        <v>163</v>
      </c>
      <c r="B32" s="1"/>
      <c r="C32" s="1"/>
      <c r="D32" s="1"/>
      <c r="E32" s="4"/>
      <c r="F32" s="4"/>
      <c r="G32" s="248"/>
    </row>
    <row r="33" spans="1:7" ht="15.75">
      <c r="A33" s="78" t="s">
        <v>164</v>
      </c>
      <c r="B33" s="1"/>
      <c r="C33" s="1"/>
      <c r="D33" s="1"/>
      <c r="E33" s="4"/>
      <c r="F33" s="4"/>
      <c r="G33" s="248"/>
    </row>
    <row r="34" spans="1:7" ht="15.75">
      <c r="A34" s="5"/>
      <c r="B34" s="1" t="s">
        <v>23</v>
      </c>
      <c r="C34" s="1"/>
      <c r="D34" s="1"/>
      <c r="E34" s="4">
        <v>66550</v>
      </c>
      <c r="F34" s="4"/>
      <c r="G34" s="80">
        <v>60500</v>
      </c>
    </row>
    <row r="35" spans="1:7" ht="15.75">
      <c r="A35" s="76"/>
      <c r="B35" s="1" t="s">
        <v>24</v>
      </c>
      <c r="C35" s="1"/>
      <c r="D35" s="1"/>
      <c r="E35" s="4"/>
      <c r="F35" s="4"/>
      <c r="G35" s="80"/>
    </row>
    <row r="36" spans="1:7" ht="15.75">
      <c r="A36" s="5"/>
      <c r="B36" s="1"/>
      <c r="C36" s="3" t="s">
        <v>83</v>
      </c>
      <c r="D36" s="3"/>
      <c r="E36" s="85">
        <v>0</v>
      </c>
      <c r="F36" s="85"/>
      <c r="G36" s="80">
        <v>1984</v>
      </c>
    </row>
    <row r="37" spans="1:7" ht="15.75">
      <c r="A37" s="5"/>
      <c r="B37" s="1"/>
      <c r="C37" s="3" t="s">
        <v>81</v>
      </c>
      <c r="D37" s="3"/>
      <c r="E37" s="85">
        <v>280</v>
      </c>
      <c r="F37" s="85"/>
      <c r="G37" s="80">
        <v>206</v>
      </c>
    </row>
    <row r="38" spans="1:7" ht="15.75">
      <c r="A38" s="76"/>
      <c r="B38" s="1"/>
      <c r="C38" s="3" t="s">
        <v>84</v>
      </c>
      <c r="D38" s="3"/>
      <c r="E38" s="4">
        <v>27726.6</v>
      </c>
      <c r="F38" s="4"/>
      <c r="G38" s="80">
        <v>25196</v>
      </c>
    </row>
    <row r="39" spans="1:7" ht="15.75">
      <c r="A39" s="76"/>
      <c r="B39" s="1"/>
      <c r="C39" s="3" t="s">
        <v>318</v>
      </c>
      <c r="D39" s="3"/>
      <c r="E39" s="4">
        <v>113</v>
      </c>
      <c r="F39" s="4"/>
      <c r="G39" s="80">
        <v>0</v>
      </c>
    </row>
    <row r="40" spans="1:7" ht="15.75">
      <c r="A40" s="76"/>
      <c r="B40" s="1" t="s">
        <v>26</v>
      </c>
      <c r="C40" s="1"/>
      <c r="D40" s="1"/>
      <c r="E40" s="313">
        <f>SUM(E34:E39)</f>
        <v>94669.6</v>
      </c>
      <c r="F40" s="4"/>
      <c r="G40" s="313">
        <f>SUM(G34:G39)</f>
        <v>87886</v>
      </c>
    </row>
    <row r="41" spans="1:7" ht="15.75">
      <c r="A41" s="76"/>
      <c r="B41" s="1" t="s">
        <v>27</v>
      </c>
      <c r="C41" s="1"/>
      <c r="D41" s="1"/>
      <c r="E41" s="312">
        <v>0</v>
      </c>
      <c r="F41" s="86"/>
      <c r="G41" s="312">
        <v>0</v>
      </c>
    </row>
    <row r="42" spans="1:7" ht="15.75">
      <c r="A42" s="78" t="s">
        <v>168</v>
      </c>
      <c r="B42" s="1"/>
      <c r="C42" s="1"/>
      <c r="D42" s="1"/>
      <c r="E42" s="312">
        <f>+E41+E40</f>
        <v>94669.6</v>
      </c>
      <c r="F42" s="86"/>
      <c r="G42" s="312">
        <f>+G41+G40</f>
        <v>87886</v>
      </c>
    </row>
    <row r="43" spans="1:7" ht="15.75">
      <c r="A43" s="5"/>
      <c r="B43" s="1"/>
      <c r="C43" s="1"/>
      <c r="D43" s="1"/>
      <c r="E43" s="4"/>
      <c r="F43" s="4"/>
      <c r="G43" s="248"/>
    </row>
    <row r="44" spans="1:7" ht="15.75">
      <c r="A44" s="78" t="s">
        <v>165</v>
      </c>
      <c r="B44" s="1"/>
      <c r="C44" s="1"/>
      <c r="D44" s="1"/>
      <c r="E44" s="4"/>
      <c r="F44" s="4"/>
      <c r="G44" s="248"/>
    </row>
    <row r="45" spans="1:7" ht="15.75">
      <c r="A45" s="5"/>
      <c r="B45" s="1" t="s">
        <v>28</v>
      </c>
      <c r="C45" s="1"/>
      <c r="D45" s="1"/>
      <c r="E45" s="4">
        <v>2871</v>
      </c>
      <c r="F45" s="4"/>
      <c r="G45" s="80">
        <v>2871</v>
      </c>
    </row>
    <row r="46" spans="1:7" ht="15.75">
      <c r="A46" s="5"/>
      <c r="B46" s="1" t="s">
        <v>125</v>
      </c>
      <c r="C46" s="1"/>
      <c r="D46" s="1"/>
      <c r="E46" s="4">
        <v>5487</v>
      </c>
      <c r="F46" s="4"/>
      <c r="G46" s="80">
        <v>5483</v>
      </c>
    </row>
    <row r="47" spans="1:7" ht="15.75">
      <c r="A47" s="5"/>
      <c r="B47" s="1" t="s">
        <v>82</v>
      </c>
      <c r="C47" s="1"/>
      <c r="D47" s="1"/>
      <c r="E47" s="4">
        <v>14</v>
      </c>
      <c r="F47" s="4"/>
      <c r="G47" s="80">
        <v>25</v>
      </c>
    </row>
    <row r="48" spans="1:7" ht="15.75">
      <c r="A48" s="5"/>
      <c r="B48" s="1"/>
      <c r="C48" s="1"/>
      <c r="D48" s="1"/>
      <c r="E48" s="81">
        <f>SUM(E45:E47)</f>
        <v>8372</v>
      </c>
      <c r="F48" s="4"/>
      <c r="G48" s="81">
        <f>SUM(G45:G47)</f>
        <v>8379</v>
      </c>
    </row>
    <row r="49" spans="1:7" ht="15.75">
      <c r="A49" s="5"/>
      <c r="B49" s="1"/>
      <c r="C49" s="1"/>
      <c r="D49" s="1"/>
      <c r="E49" s="4"/>
      <c r="F49" s="4"/>
      <c r="G49" s="248"/>
    </row>
    <row r="50" spans="1:7" ht="15.75">
      <c r="A50" s="78" t="s">
        <v>22</v>
      </c>
      <c r="B50" s="1"/>
      <c r="C50" s="1"/>
      <c r="D50" s="1"/>
      <c r="E50" s="4"/>
      <c r="F50" s="4"/>
      <c r="G50" s="82"/>
    </row>
    <row r="51" spans="1:7" ht="15.75">
      <c r="A51" s="5"/>
      <c r="B51" s="1" t="s">
        <v>45</v>
      </c>
      <c r="C51" s="2"/>
      <c r="D51" s="3"/>
      <c r="E51" s="4">
        <v>380</v>
      </c>
      <c r="F51" s="4"/>
      <c r="G51" s="80">
        <v>1177</v>
      </c>
    </row>
    <row r="52" spans="1:7" ht="15.75">
      <c r="A52" s="5"/>
      <c r="B52" s="1" t="s">
        <v>46</v>
      </c>
      <c r="C52" s="2"/>
      <c r="D52" s="3"/>
      <c r="E52" s="4">
        <f>11706+2547</f>
        <v>14253</v>
      </c>
      <c r="F52" s="4"/>
      <c r="G52" s="80">
        <v>14577</v>
      </c>
    </row>
    <row r="53" spans="1:7" ht="15.75">
      <c r="A53" s="5"/>
      <c r="B53" s="5" t="s">
        <v>125</v>
      </c>
      <c r="C53" s="2"/>
      <c r="D53" s="6"/>
      <c r="E53" s="4">
        <v>1024</v>
      </c>
      <c r="F53" s="4"/>
      <c r="G53" s="80">
        <v>1211</v>
      </c>
    </row>
    <row r="54" spans="1:7" ht="15.75">
      <c r="A54" s="5"/>
      <c r="B54" s="5" t="s">
        <v>13</v>
      </c>
      <c r="C54" s="2"/>
      <c r="D54" s="6"/>
      <c r="E54" s="4">
        <v>541</v>
      </c>
      <c r="F54" s="4"/>
      <c r="G54" s="80">
        <v>626</v>
      </c>
    </row>
    <row r="55" spans="1:7" ht="15.75">
      <c r="A55" s="5"/>
      <c r="B55" s="5" t="s">
        <v>126</v>
      </c>
      <c r="C55" s="2"/>
      <c r="D55" s="6"/>
      <c r="E55" s="4">
        <v>4575</v>
      </c>
      <c r="F55" s="4"/>
      <c r="G55" s="80">
        <v>3930</v>
      </c>
    </row>
    <row r="56" spans="1:7" ht="15.75">
      <c r="A56" s="5"/>
      <c r="B56" s="76"/>
      <c r="C56" s="76"/>
      <c r="D56" s="76"/>
      <c r="E56" s="81">
        <f>SUM(E51:E55)</f>
        <v>20773</v>
      </c>
      <c r="F56" s="4"/>
      <c r="G56" s="81">
        <f>SUM(G51:G55)</f>
        <v>21521</v>
      </c>
    </row>
    <row r="57" spans="1:7" ht="15.75">
      <c r="A57" s="5"/>
      <c r="B57" s="76"/>
      <c r="C57" s="76"/>
      <c r="D57" s="76"/>
      <c r="E57" s="4"/>
      <c r="F57" s="4"/>
      <c r="G57" s="4"/>
    </row>
    <row r="58" spans="1:7" ht="16.5" thickBot="1">
      <c r="A58" s="78" t="s">
        <v>166</v>
      </c>
      <c r="B58" s="1"/>
      <c r="C58" s="1"/>
      <c r="D58" s="1"/>
      <c r="E58" s="83">
        <f>E48+E56</f>
        <v>29145</v>
      </c>
      <c r="F58" s="84"/>
      <c r="G58" s="83">
        <f>G48+G56</f>
        <v>29900</v>
      </c>
    </row>
    <row r="59" spans="1:7" ht="16.5" thickTop="1">
      <c r="A59" s="5"/>
      <c r="B59" s="1"/>
      <c r="C59" s="1"/>
      <c r="D59" s="1"/>
      <c r="E59" s="4"/>
      <c r="F59" s="4"/>
      <c r="G59" s="82"/>
    </row>
    <row r="60" spans="1:7" ht="16.5" thickBot="1">
      <c r="A60" s="78" t="s">
        <v>167</v>
      </c>
      <c r="B60" s="1"/>
      <c r="C60" s="1"/>
      <c r="D60" s="1"/>
      <c r="E60" s="83">
        <f>E42+E58</f>
        <v>123814.6</v>
      </c>
      <c r="F60" s="4"/>
      <c r="G60" s="250">
        <f>G42+G58</f>
        <v>117786</v>
      </c>
    </row>
    <row r="61" spans="1:7" ht="16.5" thickTop="1">
      <c r="A61" s="5"/>
      <c r="B61" s="1"/>
      <c r="C61" s="1"/>
      <c r="D61" s="1"/>
      <c r="E61" s="4"/>
      <c r="F61" s="4"/>
      <c r="G61" s="80"/>
    </row>
    <row r="62" spans="1:7" ht="15.75">
      <c r="A62" s="5"/>
      <c r="B62" s="1"/>
      <c r="C62" s="1"/>
      <c r="D62" s="1"/>
      <c r="E62" s="87"/>
      <c r="F62" s="87"/>
      <c r="G62" s="82"/>
    </row>
    <row r="63" spans="1:7" ht="28.5" customHeight="1">
      <c r="A63" s="362" t="s">
        <v>253</v>
      </c>
      <c r="B63" s="362"/>
      <c r="C63" s="362"/>
      <c r="D63" s="362"/>
      <c r="E63" s="234">
        <v>1.42</v>
      </c>
      <c r="F63" s="234"/>
      <c r="G63" s="234">
        <v>1.45</v>
      </c>
    </row>
    <row r="64" spans="1:7" ht="15.75">
      <c r="A64" s="5"/>
      <c r="B64" s="1"/>
      <c r="C64" s="1"/>
      <c r="D64" s="1"/>
      <c r="E64" s="4"/>
      <c r="F64" s="4"/>
      <c r="G64" s="79"/>
    </row>
    <row r="65" spans="1:7" ht="15.75">
      <c r="A65" s="5"/>
      <c r="B65" s="1"/>
      <c r="C65" s="1"/>
      <c r="D65" s="1"/>
      <c r="E65" s="4"/>
      <c r="F65" s="4"/>
      <c r="G65" s="79"/>
    </row>
    <row r="66" spans="1:7" ht="15.75" customHeight="1">
      <c r="A66" s="352" t="s">
        <v>170</v>
      </c>
      <c r="B66" s="352"/>
      <c r="C66" s="352"/>
      <c r="D66" s="352"/>
      <c r="E66" s="352"/>
      <c r="F66" s="352"/>
      <c r="G66" s="352"/>
    </row>
    <row r="67" spans="1:7" ht="15.75">
      <c r="A67" s="359"/>
      <c r="B67" s="359"/>
      <c r="C67" s="359"/>
      <c r="D67" s="359"/>
      <c r="E67" s="359"/>
      <c r="F67" s="359"/>
      <c r="G67" s="359"/>
    </row>
    <row r="68" spans="1:7" ht="15.75">
      <c r="A68" s="76"/>
      <c r="B68" s="88"/>
      <c r="C68" s="1"/>
      <c r="D68" s="1"/>
      <c r="E68" s="4"/>
      <c r="F68" s="4"/>
      <c r="G68" s="79"/>
    </row>
    <row r="69" spans="1:7" ht="15.75">
      <c r="A69" s="5"/>
      <c r="B69" s="88"/>
      <c r="C69" s="89"/>
      <c r="D69" s="89"/>
      <c r="E69" s="4"/>
      <c r="F69" s="4"/>
      <c r="G69" s="79"/>
    </row>
    <row r="77" spans="1:7" ht="15.75">
      <c r="A77" s="5"/>
      <c r="B77" s="88"/>
      <c r="C77" s="1"/>
      <c r="D77" s="1"/>
      <c r="E77" s="4"/>
      <c r="F77" s="4"/>
      <c r="G77" s="79"/>
    </row>
    <row r="78" spans="1:7" ht="15.75">
      <c r="A78" s="5"/>
      <c r="B78" s="88"/>
      <c r="C78" s="1"/>
      <c r="D78" s="1"/>
      <c r="E78" s="4"/>
      <c r="F78" s="4"/>
      <c r="G78" s="79"/>
    </row>
    <row r="79" spans="1:7" ht="15.75">
      <c r="A79" s="5"/>
      <c r="B79" s="88"/>
      <c r="C79" s="1"/>
      <c r="D79" s="1"/>
      <c r="E79" s="4"/>
      <c r="F79" s="4"/>
      <c r="G79" s="79"/>
    </row>
    <row r="80" spans="1:7" ht="15.75">
      <c r="A80" s="5"/>
      <c r="B80" s="88"/>
      <c r="C80" s="1"/>
      <c r="D80" s="1"/>
      <c r="E80" s="4"/>
      <c r="F80" s="4"/>
      <c r="G80" s="79"/>
    </row>
    <row r="81" spans="1:7" ht="15.75">
      <c r="A81" s="5"/>
      <c r="B81" s="88"/>
      <c r="C81" s="1"/>
      <c r="D81" s="1"/>
      <c r="E81" s="4"/>
      <c r="F81" s="4"/>
      <c r="G81" s="79"/>
    </row>
    <row r="82" spans="1:7" ht="15.75">
      <c r="A82" s="5"/>
      <c r="B82" s="88"/>
      <c r="C82" s="1"/>
      <c r="D82" s="1"/>
      <c r="E82" s="4"/>
      <c r="F82" s="4"/>
      <c r="G82" s="79"/>
    </row>
    <row r="83" spans="1:7" ht="15.75">
      <c r="A83" s="5"/>
      <c r="B83" s="88"/>
      <c r="C83" s="1"/>
      <c r="D83" s="1"/>
      <c r="E83" s="4"/>
      <c r="F83" s="4"/>
      <c r="G83" s="79"/>
    </row>
    <row r="84" spans="1:7" ht="15.75">
      <c r="A84" s="5"/>
      <c r="B84" s="88"/>
      <c r="C84" s="1"/>
      <c r="D84" s="1"/>
      <c r="E84" s="4"/>
      <c r="F84" s="4"/>
      <c r="G84" s="79"/>
    </row>
    <row r="85" spans="1:7" ht="15.75">
      <c r="A85" s="5"/>
      <c r="B85" s="88"/>
      <c r="C85" s="1"/>
      <c r="D85" s="1"/>
      <c r="E85" s="4"/>
      <c r="F85" s="4"/>
      <c r="G85" s="79"/>
    </row>
    <row r="86" spans="1:7" ht="15.75">
      <c r="A86" s="5"/>
      <c r="B86" s="1"/>
      <c r="C86" s="1"/>
      <c r="D86" s="1"/>
      <c r="E86" s="4"/>
      <c r="F86" s="4"/>
      <c r="G86" s="79"/>
    </row>
    <row r="87" spans="1:7" ht="15.75">
      <c r="A87" s="5"/>
      <c r="B87" s="1"/>
      <c r="C87" s="1"/>
      <c r="D87" s="1"/>
      <c r="E87" s="4"/>
      <c r="F87" s="4"/>
      <c r="G87" s="79"/>
    </row>
    <row r="88" spans="1:7" ht="15.75">
      <c r="A88" s="5"/>
      <c r="B88" s="1"/>
      <c r="C88" s="1"/>
      <c r="D88" s="1"/>
      <c r="E88" s="4"/>
      <c r="F88" s="4"/>
      <c r="G88" s="79"/>
    </row>
    <row r="89" spans="1:7" ht="15.75">
      <c r="A89" s="5"/>
      <c r="B89" s="1"/>
      <c r="C89" s="1"/>
      <c r="D89" s="1"/>
      <c r="E89" s="4"/>
      <c r="F89" s="4"/>
      <c r="G89" s="79"/>
    </row>
    <row r="90" spans="1:7" ht="15.75">
      <c r="A90" s="5"/>
      <c r="B90" s="1"/>
      <c r="C90" s="1"/>
      <c r="D90" s="1"/>
      <c r="E90" s="4"/>
      <c r="F90" s="4"/>
      <c r="G90" s="79"/>
    </row>
    <row r="91" spans="1:7" ht="15.75">
      <c r="A91" s="5"/>
      <c r="B91" s="1"/>
      <c r="C91" s="1"/>
      <c r="D91" s="1"/>
      <c r="E91" s="4"/>
      <c r="F91" s="4"/>
      <c r="G91" s="79"/>
    </row>
    <row r="92" spans="1:7" ht="15.75">
      <c r="A92" s="5"/>
      <c r="B92" s="1"/>
      <c r="C92" s="1"/>
      <c r="D92" s="1"/>
      <c r="E92" s="4"/>
      <c r="F92" s="4"/>
      <c r="G92" s="79"/>
    </row>
    <row r="93" spans="1:7" ht="15.75">
      <c r="A93" s="5"/>
      <c r="B93" s="1"/>
      <c r="C93" s="1"/>
      <c r="D93" s="1"/>
      <c r="E93" s="4"/>
      <c r="F93" s="4"/>
      <c r="G93" s="79"/>
    </row>
    <row r="94" spans="1:7" ht="15.75">
      <c r="A94" s="5"/>
      <c r="B94" s="1"/>
      <c r="C94" s="1"/>
      <c r="D94" s="1"/>
      <c r="E94" s="4"/>
      <c r="F94" s="4"/>
      <c r="G94" s="79"/>
    </row>
    <row r="95" spans="1:7" ht="15.75">
      <c r="A95" s="5"/>
      <c r="B95" s="1"/>
      <c r="C95" s="1"/>
      <c r="D95" s="1"/>
      <c r="E95" s="4"/>
      <c r="F95" s="4"/>
      <c r="G95" s="79"/>
    </row>
    <row r="96" spans="1:7" ht="15.75">
      <c r="A96" s="5"/>
      <c r="B96" s="1"/>
      <c r="C96" s="1"/>
      <c r="D96" s="1"/>
      <c r="E96" s="4"/>
      <c r="F96" s="4"/>
      <c r="G96" s="79"/>
    </row>
    <row r="97" spans="1:7" ht="15.75">
      <c r="A97" s="5"/>
      <c r="B97" s="1"/>
      <c r="C97" s="1"/>
      <c r="D97" s="1"/>
      <c r="E97" s="4"/>
      <c r="F97" s="4"/>
      <c r="G97" s="79"/>
    </row>
    <row r="98" spans="1:7" ht="15.75">
      <c r="A98" s="5"/>
      <c r="B98" s="1"/>
      <c r="C98" s="1"/>
      <c r="D98" s="1"/>
      <c r="E98" s="4"/>
      <c r="F98" s="4"/>
      <c r="G98" s="79"/>
    </row>
    <row r="99" spans="1:7" ht="15.75">
      <c r="A99" s="5"/>
      <c r="B99" s="1"/>
      <c r="C99" s="1"/>
      <c r="D99" s="1"/>
      <c r="E99" s="4"/>
      <c r="F99" s="4"/>
      <c r="G99" s="79"/>
    </row>
    <row r="100" spans="1:7" ht="15.75">
      <c r="A100" s="5"/>
      <c r="B100" s="1"/>
      <c r="C100" s="1"/>
      <c r="D100" s="1"/>
      <c r="E100" s="4"/>
      <c r="F100" s="4"/>
      <c r="G100" s="79"/>
    </row>
    <row r="101" spans="1:7" ht="15.75">
      <c r="A101" s="5"/>
      <c r="B101" s="1"/>
      <c r="C101" s="1"/>
      <c r="D101" s="1"/>
      <c r="E101" s="4"/>
      <c r="F101" s="4"/>
      <c r="G101" s="79"/>
    </row>
    <row r="102" spans="1:7" ht="15.75">
      <c r="A102" s="5"/>
      <c r="B102" s="1"/>
      <c r="C102" s="1"/>
      <c r="D102" s="1"/>
      <c r="E102" s="4"/>
      <c r="F102" s="4"/>
      <c r="G102" s="79"/>
    </row>
    <row r="103" spans="1:7" ht="15.75">
      <c r="A103" s="5"/>
      <c r="B103" s="1"/>
      <c r="C103" s="1"/>
      <c r="D103" s="1"/>
      <c r="E103" s="4"/>
      <c r="F103" s="4"/>
      <c r="G103" s="79"/>
    </row>
  </sheetData>
  <mergeCells count="6">
    <mergeCell ref="A66:G67"/>
    <mergeCell ref="A6:G6"/>
    <mergeCell ref="A7:G7"/>
    <mergeCell ref="A8:G8"/>
    <mergeCell ref="A9:G9"/>
    <mergeCell ref="A63:D63"/>
  </mergeCells>
  <printOptions horizontalCentered="1"/>
  <pageMargins left="0.5" right="0.5" top="0.5" bottom="0.75" header="0.5" footer="0.5"/>
  <pageSetup fitToHeight="1" fitToWidth="1" horizontalDpi="180" verticalDpi="180" orientation="portrait" paperSize="9"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6:V68"/>
  <sheetViews>
    <sheetView zoomScale="80" zoomScaleNormal="80" workbookViewId="0" topLeftCell="A1">
      <selection activeCell="A1" sqref="A1"/>
    </sheetView>
  </sheetViews>
  <sheetFormatPr defaultColWidth="9.140625" defaultRowHeight="12.75"/>
  <cols>
    <col min="1" max="1" width="50.8515625" style="35" customWidth="1"/>
    <col min="2" max="2" width="12.00390625" style="35" customWidth="1"/>
    <col min="3" max="3" width="1.1484375" style="35" customWidth="1"/>
    <col min="4" max="4" width="13.28125" style="35" customWidth="1"/>
    <col min="5" max="5" width="1.28515625" style="35" customWidth="1"/>
    <col min="6" max="6" width="14.7109375" style="35" customWidth="1"/>
    <col min="7" max="7" width="1.1484375" style="35" customWidth="1"/>
    <col min="8" max="8" width="15.8515625" style="35" customWidth="1"/>
    <col min="9" max="9" width="1.28515625" style="35" customWidth="1"/>
    <col min="10" max="10" width="15.140625" style="35" customWidth="1"/>
    <col min="11" max="11" width="16.7109375" style="35" customWidth="1"/>
    <col min="12" max="12" width="1.57421875" style="35" customWidth="1"/>
    <col min="13" max="13" width="14.57421875" style="35" customWidth="1"/>
    <col min="14" max="14" width="1.28515625" style="35" customWidth="1"/>
    <col min="15" max="15" width="10.00390625" style="35" bestFit="1" customWidth="1"/>
    <col min="16" max="16" width="1.57421875" style="35" customWidth="1"/>
    <col min="17" max="17" width="9.8515625" style="35" bestFit="1" customWidth="1"/>
    <col min="18" max="16384" width="9.140625" style="35" customWidth="1"/>
  </cols>
  <sheetData>
    <row r="3" ht="15.75"/>
    <row r="4" ht="15.75"/>
    <row r="6" spans="1:17" ht="15.75" customHeight="1">
      <c r="A6" s="356" t="s">
        <v>119</v>
      </c>
      <c r="B6" s="356"/>
      <c r="C6" s="356"/>
      <c r="D6" s="356"/>
      <c r="E6" s="356"/>
      <c r="F6" s="356"/>
      <c r="G6" s="356"/>
      <c r="H6" s="356"/>
      <c r="I6" s="356"/>
      <c r="J6" s="356"/>
      <c r="K6" s="356"/>
      <c r="L6" s="356"/>
      <c r="M6" s="356"/>
      <c r="N6" s="356"/>
      <c r="O6" s="356"/>
      <c r="P6" s="356"/>
      <c r="Q6" s="356"/>
    </row>
    <row r="7" spans="1:17" ht="15.75">
      <c r="A7" s="367" t="s">
        <v>1</v>
      </c>
      <c r="B7" s="367"/>
      <c r="C7" s="367"/>
      <c r="D7" s="367"/>
      <c r="E7" s="367"/>
      <c r="F7" s="367"/>
      <c r="G7" s="367"/>
      <c r="H7" s="367"/>
      <c r="I7" s="367"/>
      <c r="J7" s="367"/>
      <c r="K7" s="367"/>
      <c r="L7" s="367"/>
      <c r="M7" s="367"/>
      <c r="N7" s="367"/>
      <c r="O7" s="367"/>
      <c r="P7" s="367"/>
      <c r="Q7" s="367"/>
    </row>
    <row r="8" spans="1:17" ht="15.75">
      <c r="A8" s="358" t="s">
        <v>106</v>
      </c>
      <c r="B8" s="358"/>
      <c r="C8" s="358"/>
      <c r="D8" s="358"/>
      <c r="E8" s="358"/>
      <c r="F8" s="358"/>
      <c r="G8" s="358"/>
      <c r="H8" s="358"/>
      <c r="I8" s="358"/>
      <c r="J8" s="358"/>
      <c r="K8" s="358"/>
      <c r="L8" s="358"/>
      <c r="M8" s="358"/>
      <c r="N8" s="358"/>
      <c r="O8" s="358"/>
      <c r="P8" s="358"/>
      <c r="Q8" s="358"/>
    </row>
    <row r="9" spans="1:17" ht="15.75">
      <c r="A9" s="358" t="s">
        <v>289</v>
      </c>
      <c r="B9" s="358"/>
      <c r="C9" s="358"/>
      <c r="D9" s="358"/>
      <c r="E9" s="358"/>
      <c r="F9" s="358"/>
      <c r="G9" s="358"/>
      <c r="H9" s="358"/>
      <c r="I9" s="358"/>
      <c r="J9" s="358"/>
      <c r="K9" s="358"/>
      <c r="L9" s="358"/>
      <c r="M9" s="358"/>
      <c r="N9" s="358"/>
      <c r="O9" s="358"/>
      <c r="P9" s="358"/>
      <c r="Q9" s="358"/>
    </row>
    <row r="10" spans="1:10" ht="15.75">
      <c r="A10" s="36"/>
      <c r="B10" s="36"/>
      <c r="C10" s="36"/>
      <c r="D10" s="36"/>
      <c r="E10" s="36"/>
      <c r="F10" s="36"/>
      <c r="G10" s="36"/>
      <c r="H10" s="36"/>
      <c r="I10" s="36"/>
      <c r="J10" s="36"/>
    </row>
    <row r="11" spans="1:10" ht="15.75">
      <c r="A11" s="36"/>
      <c r="B11" s="36"/>
      <c r="C11" s="36"/>
      <c r="D11" s="36"/>
      <c r="E11" s="36"/>
      <c r="F11" s="36"/>
      <c r="G11" s="36"/>
      <c r="H11" s="36"/>
      <c r="I11" s="36"/>
      <c r="J11" s="36"/>
    </row>
    <row r="12" spans="2:16" ht="15.75">
      <c r="B12" s="363" t="s">
        <v>171</v>
      </c>
      <c r="C12" s="363"/>
      <c r="D12" s="363"/>
      <c r="E12" s="363"/>
      <c r="F12" s="363"/>
      <c r="G12" s="363"/>
      <c r="H12" s="363"/>
      <c r="I12" s="363"/>
      <c r="J12" s="363"/>
      <c r="K12" s="363"/>
      <c r="L12" s="363"/>
      <c r="M12" s="363"/>
      <c r="N12" s="108"/>
      <c r="P12" s="257"/>
    </row>
    <row r="13" spans="2:16" ht="15.75">
      <c r="B13" s="69"/>
      <c r="C13" s="69"/>
      <c r="D13" s="364" t="s">
        <v>152</v>
      </c>
      <c r="E13" s="364"/>
      <c r="F13" s="364"/>
      <c r="G13" s="364"/>
      <c r="H13" s="364"/>
      <c r="I13" s="364"/>
      <c r="J13" s="364"/>
      <c r="K13" s="364"/>
      <c r="L13" s="57"/>
      <c r="M13" s="69"/>
      <c r="N13" s="69"/>
      <c r="P13" s="257"/>
    </row>
    <row r="14" spans="1:14" ht="15.75">
      <c r="A14" s="36"/>
      <c r="B14" s="36"/>
      <c r="C14" s="36"/>
      <c r="D14" s="366" t="s">
        <v>317</v>
      </c>
      <c r="E14" s="366"/>
      <c r="F14" s="366"/>
      <c r="G14" s="366"/>
      <c r="H14" s="366"/>
      <c r="I14" s="366"/>
      <c r="J14" s="366"/>
      <c r="K14" s="57" t="s">
        <v>32</v>
      </c>
      <c r="L14" s="57"/>
      <c r="M14" s="69"/>
      <c r="N14" s="69"/>
    </row>
    <row r="15" spans="1:14" ht="15.75">
      <c r="A15" s="36"/>
      <c r="B15" s="36"/>
      <c r="C15" s="36"/>
      <c r="D15" s="91"/>
      <c r="E15" s="91"/>
      <c r="G15" s="91"/>
      <c r="H15" s="91" t="s">
        <v>56</v>
      </c>
      <c r="I15" s="91"/>
      <c r="J15" s="91"/>
      <c r="K15" s="57"/>
      <c r="L15" s="57"/>
      <c r="M15" s="69"/>
      <c r="N15" s="69"/>
    </row>
    <row r="16" spans="1:17" ht="15.75" customHeight="1">
      <c r="A16" s="97"/>
      <c r="B16" s="91" t="s">
        <v>33</v>
      </c>
      <c r="C16" s="91"/>
      <c r="D16" s="91" t="s">
        <v>33</v>
      </c>
      <c r="E16" s="91"/>
      <c r="F16" s="91" t="s">
        <v>44</v>
      </c>
      <c r="G16" s="91"/>
      <c r="H16" s="91" t="s">
        <v>57</v>
      </c>
      <c r="I16" s="91"/>
      <c r="J16" s="91" t="s">
        <v>315</v>
      </c>
      <c r="K16" s="91"/>
      <c r="L16" s="91"/>
      <c r="O16" s="259" t="s">
        <v>179</v>
      </c>
      <c r="Q16" s="258" t="s">
        <v>181</v>
      </c>
    </row>
    <row r="17" spans="1:17" ht="15.75" customHeight="1">
      <c r="A17" s="98"/>
      <c r="B17" s="99" t="s">
        <v>35</v>
      </c>
      <c r="C17" s="91"/>
      <c r="D17" s="99" t="s">
        <v>36</v>
      </c>
      <c r="E17" s="91"/>
      <c r="F17" s="99" t="s">
        <v>59</v>
      </c>
      <c r="G17" s="91"/>
      <c r="H17" s="99" t="s">
        <v>58</v>
      </c>
      <c r="I17" s="91"/>
      <c r="J17" s="99" t="s">
        <v>24</v>
      </c>
      <c r="K17" s="99" t="s">
        <v>25</v>
      </c>
      <c r="L17" s="91"/>
      <c r="M17" s="99" t="s">
        <v>34</v>
      </c>
      <c r="N17" s="99"/>
      <c r="O17" s="260" t="s">
        <v>180</v>
      </c>
      <c r="Q17" s="261" t="s">
        <v>182</v>
      </c>
    </row>
    <row r="18" spans="1:17" ht="15.75">
      <c r="A18" s="98"/>
      <c r="B18" s="91" t="s">
        <v>6</v>
      </c>
      <c r="C18" s="91"/>
      <c r="D18" s="91" t="s">
        <v>6</v>
      </c>
      <c r="E18" s="91"/>
      <c r="F18" s="91" t="s">
        <v>6</v>
      </c>
      <c r="G18" s="91"/>
      <c r="H18" s="91" t="s">
        <v>6</v>
      </c>
      <c r="I18" s="91"/>
      <c r="J18" s="91" t="s">
        <v>6</v>
      </c>
      <c r="K18" s="91" t="s">
        <v>6</v>
      </c>
      <c r="L18" s="91"/>
      <c r="M18" s="91" t="s">
        <v>6</v>
      </c>
      <c r="N18" s="91"/>
      <c r="O18" s="91" t="s">
        <v>6</v>
      </c>
      <c r="Q18" s="91" t="s">
        <v>6</v>
      </c>
    </row>
    <row r="19" spans="1:14" ht="15.75">
      <c r="A19" s="183" t="s">
        <v>290</v>
      </c>
      <c r="B19" s="91"/>
      <c r="C19" s="91"/>
      <c r="D19" s="91"/>
      <c r="E19" s="91"/>
      <c r="F19" s="91"/>
      <c r="G19" s="91"/>
      <c r="H19" s="91"/>
      <c r="I19" s="91"/>
      <c r="J19" s="91"/>
      <c r="K19" s="91"/>
      <c r="L19" s="91"/>
      <c r="M19" s="91"/>
      <c r="N19" s="91"/>
    </row>
    <row r="20" spans="1:14" ht="15.75">
      <c r="A20" s="78" t="s">
        <v>172</v>
      </c>
      <c r="B20" s="91"/>
      <c r="C20" s="91"/>
      <c r="D20" s="91"/>
      <c r="E20" s="91"/>
      <c r="F20" s="91"/>
      <c r="G20" s="91"/>
      <c r="H20" s="91"/>
      <c r="I20" s="91"/>
      <c r="J20" s="91"/>
      <c r="K20" s="91"/>
      <c r="L20" s="91"/>
      <c r="M20" s="91"/>
      <c r="N20" s="91"/>
    </row>
    <row r="21" spans="1:17" ht="15.75">
      <c r="A21" s="5" t="s">
        <v>184</v>
      </c>
      <c r="B21" s="103">
        <v>60500</v>
      </c>
      <c r="C21" s="103"/>
      <c r="D21" s="103">
        <v>1984</v>
      </c>
      <c r="E21" s="103"/>
      <c r="F21" s="103">
        <v>3242</v>
      </c>
      <c r="G21" s="103"/>
      <c r="H21" s="103">
        <v>206</v>
      </c>
      <c r="I21" s="103"/>
      <c r="J21" s="122">
        <v>0</v>
      </c>
      <c r="K21" s="103">
        <v>21954</v>
      </c>
      <c r="L21" s="103"/>
      <c r="M21" s="103">
        <f>SUM(B21:K21)</f>
        <v>87886</v>
      </c>
      <c r="N21" s="103"/>
      <c r="O21" s="113">
        <v>0</v>
      </c>
      <c r="P21" s="113"/>
      <c r="Q21" s="113">
        <f>M21+O21</f>
        <v>87886</v>
      </c>
    </row>
    <row r="22" spans="1:17" ht="15.75">
      <c r="A22" s="116" t="s">
        <v>183</v>
      </c>
      <c r="B22" s="119"/>
      <c r="C22" s="119"/>
      <c r="D22" s="119"/>
      <c r="E22" s="119"/>
      <c r="F22" s="119"/>
      <c r="G22" s="119"/>
      <c r="H22" s="119"/>
      <c r="I22" s="119"/>
      <c r="J22" s="119"/>
      <c r="K22" s="119"/>
      <c r="L22" s="119"/>
      <c r="M22" s="119"/>
      <c r="N22" s="119"/>
      <c r="O22" s="113"/>
      <c r="P22" s="113"/>
      <c r="Q22" s="113"/>
    </row>
    <row r="23" spans="1:17" ht="15.75">
      <c r="A23" s="251" t="s">
        <v>173</v>
      </c>
      <c r="B23" s="264">
        <v>0</v>
      </c>
      <c r="C23" s="267"/>
      <c r="D23" s="264">
        <v>0</v>
      </c>
      <c r="E23" s="267"/>
      <c r="F23" s="265">
        <v>-3242</v>
      </c>
      <c r="G23" s="267"/>
      <c r="H23" s="264">
        <v>0</v>
      </c>
      <c r="I23" s="267"/>
      <c r="J23" s="319">
        <v>0</v>
      </c>
      <c r="K23" s="265">
        <v>3242</v>
      </c>
      <c r="L23" s="267"/>
      <c r="M23" s="266">
        <f>SUM(B23:K23)</f>
        <v>0</v>
      </c>
      <c r="N23" s="103"/>
      <c r="O23" s="263">
        <v>0</v>
      </c>
      <c r="P23" s="268"/>
      <c r="Q23" s="263">
        <f>M23+O23</f>
        <v>0</v>
      </c>
    </row>
    <row r="24" spans="1:17" ht="6" customHeight="1">
      <c r="A24" s="251"/>
      <c r="B24" s="222"/>
      <c r="C24" s="222"/>
      <c r="D24" s="222"/>
      <c r="E24" s="222"/>
      <c r="F24" s="252"/>
      <c r="G24" s="222"/>
      <c r="H24" s="222"/>
      <c r="I24" s="222"/>
      <c r="J24" s="222"/>
      <c r="K24" s="222"/>
      <c r="L24" s="222"/>
      <c r="M24" s="103"/>
      <c r="N24" s="103"/>
      <c r="O24" s="113"/>
      <c r="P24" s="113"/>
      <c r="Q24" s="113"/>
    </row>
    <row r="25" spans="1:17" ht="15.75">
      <c r="A25" s="192" t="s">
        <v>185</v>
      </c>
      <c r="B25" s="252">
        <f>B21+B23</f>
        <v>60500</v>
      </c>
      <c r="C25" s="252"/>
      <c r="D25" s="252">
        <f>D21+D23</f>
        <v>1984</v>
      </c>
      <c r="E25" s="252"/>
      <c r="F25" s="252">
        <f>F21+F23</f>
        <v>0</v>
      </c>
      <c r="G25" s="252"/>
      <c r="H25" s="252">
        <f>H21+H23</f>
        <v>206</v>
      </c>
      <c r="I25" s="252"/>
      <c r="J25" s="252">
        <f>J21+J23</f>
        <v>0</v>
      </c>
      <c r="K25" s="252">
        <f>K21+K23</f>
        <v>25196</v>
      </c>
      <c r="L25" s="252"/>
      <c r="M25" s="252">
        <f>M21+M23</f>
        <v>87886</v>
      </c>
      <c r="N25" s="252"/>
      <c r="O25" s="252">
        <f>O21+O23</f>
        <v>0</v>
      </c>
      <c r="P25" s="113"/>
      <c r="Q25" s="252">
        <f>Q21+Q23</f>
        <v>87886</v>
      </c>
    </row>
    <row r="26" spans="1:17" ht="15.75">
      <c r="A26" s="5"/>
      <c r="B26" s="121"/>
      <c r="C26" s="119"/>
      <c r="D26" s="121"/>
      <c r="E26" s="119"/>
      <c r="F26" s="120"/>
      <c r="G26" s="119"/>
      <c r="H26" s="136"/>
      <c r="I26" s="119"/>
      <c r="J26" s="119"/>
      <c r="K26" s="121"/>
      <c r="L26" s="119"/>
      <c r="M26" s="102"/>
      <c r="N26" s="102"/>
      <c r="O26" s="113"/>
      <c r="P26" s="113"/>
      <c r="Q26" s="113"/>
    </row>
    <row r="27" spans="1:17" ht="15.75">
      <c r="A27" s="43" t="s">
        <v>292</v>
      </c>
      <c r="B27" s="252">
        <v>6050</v>
      </c>
      <c r="C27" s="222"/>
      <c r="D27" s="252">
        <v>-1984</v>
      </c>
      <c r="E27" s="222"/>
      <c r="F27" s="222">
        <v>0</v>
      </c>
      <c r="G27" s="222"/>
      <c r="H27" s="222">
        <v>0</v>
      </c>
      <c r="I27" s="222"/>
      <c r="J27" s="222">
        <v>0</v>
      </c>
      <c r="K27" s="252">
        <v>-4066</v>
      </c>
      <c r="L27" s="222"/>
      <c r="M27" s="103">
        <f>SUM(B27:K27)</f>
        <v>0</v>
      </c>
      <c r="N27" s="103"/>
      <c r="O27" s="113">
        <v>0</v>
      </c>
      <c r="P27" s="113"/>
      <c r="Q27" s="113">
        <f>M27+O27</f>
        <v>0</v>
      </c>
    </row>
    <row r="28" spans="1:17" ht="15.75">
      <c r="A28" s="43"/>
      <c r="B28" s="252"/>
      <c r="C28" s="222"/>
      <c r="D28" s="252"/>
      <c r="E28" s="222"/>
      <c r="F28" s="222"/>
      <c r="G28" s="222"/>
      <c r="H28" s="222"/>
      <c r="I28" s="222"/>
      <c r="J28" s="222"/>
      <c r="K28" s="252"/>
      <c r="L28" s="222"/>
      <c r="M28" s="103"/>
      <c r="N28" s="103"/>
      <c r="O28" s="113"/>
      <c r="P28" s="113"/>
      <c r="Q28" s="113"/>
    </row>
    <row r="29" spans="1:17" ht="15.75">
      <c r="A29" s="43" t="s">
        <v>316</v>
      </c>
      <c r="B29" s="122">
        <v>0</v>
      </c>
      <c r="C29" s="252"/>
      <c r="D29" s="122">
        <v>0</v>
      </c>
      <c r="E29" s="252"/>
      <c r="F29" s="122">
        <v>0</v>
      </c>
      <c r="G29" s="252"/>
      <c r="H29" s="122">
        <v>0</v>
      </c>
      <c r="I29" s="252"/>
      <c r="J29" s="252">
        <v>113</v>
      </c>
      <c r="K29" s="122">
        <v>0</v>
      </c>
      <c r="L29" s="252"/>
      <c r="M29" s="103">
        <f>SUM(B29:K29)</f>
        <v>113</v>
      </c>
      <c r="N29" s="248"/>
      <c r="O29" s="113">
        <v>0</v>
      </c>
      <c r="P29" s="113"/>
      <c r="Q29" s="113">
        <f>M29+O29</f>
        <v>113</v>
      </c>
    </row>
    <row r="30" spans="1:17" ht="15.75">
      <c r="A30" s="43"/>
      <c r="B30" s="122"/>
      <c r="C30" s="122"/>
      <c r="D30" s="122"/>
      <c r="E30" s="122"/>
      <c r="F30" s="122"/>
      <c r="G30" s="122"/>
      <c r="H30" s="122"/>
      <c r="I30" s="122"/>
      <c r="J30" s="122"/>
      <c r="K30" s="122"/>
      <c r="L30" s="118"/>
      <c r="M30" s="102"/>
      <c r="N30" s="102"/>
      <c r="O30" s="113"/>
      <c r="P30" s="113"/>
      <c r="Q30" s="113"/>
    </row>
    <row r="31" spans="1:17" ht="15.75">
      <c r="A31" s="43" t="s">
        <v>85</v>
      </c>
      <c r="B31" s="122">
        <v>0</v>
      </c>
      <c r="C31" s="122"/>
      <c r="D31" s="122">
        <v>0</v>
      </c>
      <c r="E31" s="122"/>
      <c r="F31" s="122">
        <v>0</v>
      </c>
      <c r="G31" s="122"/>
      <c r="H31" s="122">
        <v>74</v>
      </c>
      <c r="I31" s="122"/>
      <c r="J31" s="122">
        <v>0</v>
      </c>
      <c r="K31" s="122">
        <v>0</v>
      </c>
      <c r="L31" s="118"/>
      <c r="M31" s="102">
        <f>SUM(B31:K31)</f>
        <v>74</v>
      </c>
      <c r="N31" s="102"/>
      <c r="O31" s="113">
        <v>0</v>
      </c>
      <c r="P31" s="113"/>
      <c r="Q31" s="113">
        <f>M31+O31</f>
        <v>74</v>
      </c>
    </row>
    <row r="32" spans="1:17" ht="15.75">
      <c r="A32" s="43"/>
      <c r="B32" s="122"/>
      <c r="C32" s="122"/>
      <c r="D32" s="122"/>
      <c r="E32" s="122"/>
      <c r="F32" s="122"/>
      <c r="G32" s="122"/>
      <c r="H32" s="122"/>
      <c r="I32" s="122"/>
      <c r="J32" s="122"/>
      <c r="K32" s="122"/>
      <c r="L32" s="118"/>
      <c r="M32" s="102"/>
      <c r="N32" s="102"/>
      <c r="O32" s="113"/>
      <c r="P32" s="113"/>
      <c r="Q32" s="113"/>
    </row>
    <row r="33" spans="1:17" ht="15.75">
      <c r="A33" s="5" t="s">
        <v>248</v>
      </c>
      <c r="B33" s="122">
        <v>0</v>
      </c>
      <c r="C33" s="122"/>
      <c r="D33" s="122">
        <v>0</v>
      </c>
      <c r="E33" s="122"/>
      <c r="F33" s="122">
        <v>0</v>
      </c>
      <c r="G33" s="122"/>
      <c r="H33" s="122">
        <v>0</v>
      </c>
      <c r="I33" s="122"/>
      <c r="J33" s="122">
        <v>0</v>
      </c>
      <c r="K33" s="122">
        <v>6597</v>
      </c>
      <c r="L33" s="118"/>
      <c r="M33" s="102">
        <v>6596.5</v>
      </c>
      <c r="N33" s="102"/>
      <c r="O33" s="113">
        <v>0</v>
      </c>
      <c r="P33" s="113"/>
      <c r="Q33" s="113">
        <f>M33+O33</f>
        <v>6596.5</v>
      </c>
    </row>
    <row r="34" spans="1:17" ht="15.75">
      <c r="A34" s="116"/>
      <c r="B34" s="123"/>
      <c r="C34" s="118"/>
      <c r="D34" s="123"/>
      <c r="E34" s="118"/>
      <c r="F34" s="123"/>
      <c r="G34" s="118"/>
      <c r="H34" s="123"/>
      <c r="I34" s="118"/>
      <c r="J34" s="123"/>
      <c r="K34" s="123"/>
      <c r="L34" s="118"/>
      <c r="M34" s="123"/>
      <c r="N34" s="127"/>
      <c r="O34" s="113"/>
      <c r="P34" s="113"/>
      <c r="Q34" s="113"/>
    </row>
    <row r="35" spans="1:17" ht="7.5" customHeight="1">
      <c r="A35" s="116"/>
      <c r="B35" s="118"/>
      <c r="C35" s="118"/>
      <c r="D35" s="118"/>
      <c r="E35" s="118"/>
      <c r="F35" s="118"/>
      <c r="G35" s="118"/>
      <c r="H35" s="118"/>
      <c r="I35" s="118"/>
      <c r="J35" s="118"/>
      <c r="K35" s="118"/>
      <c r="L35" s="118"/>
      <c r="M35" s="118"/>
      <c r="N35" s="118"/>
      <c r="O35" s="262"/>
      <c r="P35" s="113"/>
      <c r="Q35" s="262"/>
    </row>
    <row r="36" spans="1:17" ht="16.5" thickBot="1">
      <c r="A36" s="192" t="s">
        <v>291</v>
      </c>
      <c r="B36" s="124">
        <f>SUM(B25:B33)</f>
        <v>66550</v>
      </c>
      <c r="C36" s="118"/>
      <c r="D36" s="124">
        <f>SUM(D25:D33)</f>
        <v>0</v>
      </c>
      <c r="E36" s="118"/>
      <c r="F36" s="124">
        <f>SUM(F25:F33)</f>
        <v>0</v>
      </c>
      <c r="G36" s="118"/>
      <c r="H36" s="124">
        <f>SUM(H25:H33)</f>
        <v>280</v>
      </c>
      <c r="I36" s="118"/>
      <c r="J36" s="318">
        <f>SUM(J25:J34)</f>
        <v>113</v>
      </c>
      <c r="K36" s="124">
        <f>SUM(K25:K33)</f>
        <v>27727</v>
      </c>
      <c r="L36" s="118"/>
      <c r="M36" s="124">
        <f>SUM(M25:M33)</f>
        <v>94669.5</v>
      </c>
      <c r="N36" s="253"/>
      <c r="O36" s="124">
        <f>SUM(O25:O33)</f>
        <v>0</v>
      </c>
      <c r="P36" s="113"/>
      <c r="Q36" s="124">
        <f>SUM(Q25:Q33)</f>
        <v>94669.5</v>
      </c>
    </row>
    <row r="37" spans="1:14" ht="16.5" thickTop="1">
      <c r="A37" s="116"/>
      <c r="B37" s="253"/>
      <c r="C37" s="118"/>
      <c r="D37" s="253"/>
      <c r="E37" s="118"/>
      <c r="F37" s="253"/>
      <c r="G37" s="118"/>
      <c r="H37" s="253"/>
      <c r="I37" s="118"/>
      <c r="J37" s="118"/>
      <c r="K37" s="253"/>
      <c r="L37" s="118"/>
      <c r="M37" s="253"/>
      <c r="N37" s="253"/>
    </row>
    <row r="39" spans="2:14" ht="15.75">
      <c r="B39" s="363" t="s">
        <v>171</v>
      </c>
      <c r="C39" s="363"/>
      <c r="D39" s="363"/>
      <c r="E39" s="363"/>
      <c r="F39" s="363"/>
      <c r="G39" s="363"/>
      <c r="H39" s="363"/>
      <c r="I39" s="363"/>
      <c r="J39" s="363"/>
      <c r="K39" s="363"/>
      <c r="L39" s="363"/>
      <c r="M39" s="363"/>
      <c r="N39" s="108"/>
    </row>
    <row r="40" spans="2:14" ht="15.75">
      <c r="B40" s="69"/>
      <c r="C40" s="69"/>
      <c r="D40" s="364" t="s">
        <v>24</v>
      </c>
      <c r="E40" s="364"/>
      <c r="F40" s="364"/>
      <c r="G40" s="364"/>
      <c r="H40" s="364"/>
      <c r="I40" s="364"/>
      <c r="J40" s="364"/>
      <c r="K40" s="364"/>
      <c r="L40" s="57"/>
      <c r="M40" s="69"/>
      <c r="N40" s="69"/>
    </row>
    <row r="41" spans="1:14" ht="15.75">
      <c r="A41" s="36"/>
      <c r="B41" s="36"/>
      <c r="C41" s="36"/>
      <c r="D41" s="320" t="s">
        <v>317</v>
      </c>
      <c r="E41" s="320"/>
      <c r="F41" s="320"/>
      <c r="G41" s="320"/>
      <c r="H41" s="320"/>
      <c r="I41" s="91"/>
      <c r="J41" s="91"/>
      <c r="K41" s="57" t="s">
        <v>32</v>
      </c>
      <c r="L41" s="57"/>
      <c r="M41" s="69"/>
      <c r="N41" s="69"/>
    </row>
    <row r="42" spans="1:14" ht="15.75">
      <c r="A42" s="36"/>
      <c r="B42" s="36"/>
      <c r="C42" s="36"/>
      <c r="D42" s="91"/>
      <c r="E42" s="91"/>
      <c r="G42" s="91"/>
      <c r="H42" s="91" t="s">
        <v>56</v>
      </c>
      <c r="I42" s="91"/>
      <c r="J42" s="91"/>
      <c r="K42" s="57"/>
      <c r="L42" s="57"/>
      <c r="M42" s="69"/>
      <c r="N42" s="69"/>
    </row>
    <row r="43" spans="1:17" ht="15.75">
      <c r="A43" s="97"/>
      <c r="B43" s="91" t="s">
        <v>33</v>
      </c>
      <c r="C43" s="91"/>
      <c r="D43" s="91" t="s">
        <v>33</v>
      </c>
      <c r="E43" s="91"/>
      <c r="F43" s="91" t="s">
        <v>44</v>
      </c>
      <c r="G43" s="91"/>
      <c r="H43" s="91" t="s">
        <v>57</v>
      </c>
      <c r="I43" s="91"/>
      <c r="J43" s="91" t="s">
        <v>315</v>
      </c>
      <c r="K43" s="91"/>
      <c r="L43" s="91"/>
      <c r="O43" s="259" t="s">
        <v>179</v>
      </c>
      <c r="Q43" s="258" t="s">
        <v>181</v>
      </c>
    </row>
    <row r="44" spans="1:17" ht="15.75">
      <c r="A44" s="98"/>
      <c r="B44" s="99" t="s">
        <v>35</v>
      </c>
      <c r="C44" s="91"/>
      <c r="D44" s="99" t="s">
        <v>36</v>
      </c>
      <c r="E44" s="91"/>
      <c r="F44" s="99" t="s">
        <v>59</v>
      </c>
      <c r="G44" s="91"/>
      <c r="H44" s="99" t="s">
        <v>58</v>
      </c>
      <c r="I44" s="91"/>
      <c r="J44" s="99" t="s">
        <v>24</v>
      </c>
      <c r="K44" s="99" t="s">
        <v>25</v>
      </c>
      <c r="L44" s="91"/>
      <c r="M44" s="99" t="s">
        <v>34</v>
      </c>
      <c r="N44" s="99"/>
      <c r="O44" s="260" t="s">
        <v>180</v>
      </c>
      <c r="Q44" s="261" t="s">
        <v>182</v>
      </c>
    </row>
    <row r="45" spans="1:17" ht="15.75">
      <c r="A45" s="98"/>
      <c r="B45" s="91" t="s">
        <v>6</v>
      </c>
      <c r="C45" s="91"/>
      <c r="D45" s="91" t="s">
        <v>6</v>
      </c>
      <c r="E45" s="91"/>
      <c r="F45" s="91" t="s">
        <v>6</v>
      </c>
      <c r="G45" s="91"/>
      <c r="H45" s="91" t="s">
        <v>6</v>
      </c>
      <c r="I45" s="91"/>
      <c r="J45" s="91" t="s">
        <v>6</v>
      </c>
      <c r="K45" s="91" t="s">
        <v>6</v>
      </c>
      <c r="L45" s="91"/>
      <c r="M45" s="91" t="s">
        <v>6</v>
      </c>
      <c r="N45" s="91"/>
      <c r="O45" s="91" t="s">
        <v>6</v>
      </c>
      <c r="Q45" s="91" t="s">
        <v>6</v>
      </c>
    </row>
    <row r="46" spans="1:14" ht="15.75">
      <c r="A46" s="183" t="s">
        <v>293</v>
      </c>
      <c r="B46" s="91"/>
      <c r="C46" s="91"/>
      <c r="D46" s="91"/>
      <c r="E46" s="91"/>
      <c r="F46" s="91"/>
      <c r="G46" s="91"/>
      <c r="H46" s="91"/>
      <c r="I46" s="91"/>
      <c r="J46" s="91"/>
      <c r="K46" s="91"/>
      <c r="L46" s="91"/>
      <c r="M46" s="91"/>
      <c r="N46" s="91"/>
    </row>
    <row r="47" spans="1:14" ht="15.75">
      <c r="A47" s="183"/>
      <c r="B47" s="91"/>
      <c r="C47" s="91"/>
      <c r="D47" s="91"/>
      <c r="E47" s="91"/>
      <c r="F47" s="91"/>
      <c r="G47" s="91"/>
      <c r="H47" s="91"/>
      <c r="I47" s="91"/>
      <c r="J47" s="91"/>
      <c r="K47" s="91"/>
      <c r="L47" s="91"/>
      <c r="M47" s="91"/>
      <c r="N47" s="91"/>
    </row>
    <row r="48" spans="1:17" ht="15.75">
      <c r="A48" s="78" t="s">
        <v>174</v>
      </c>
      <c r="B48" s="103">
        <v>55000</v>
      </c>
      <c r="C48" s="103"/>
      <c r="D48" s="103">
        <v>7535</v>
      </c>
      <c r="E48" s="103"/>
      <c r="F48" s="103">
        <v>8935</v>
      </c>
      <c r="G48" s="103"/>
      <c r="H48" s="103">
        <v>190</v>
      </c>
      <c r="I48" s="103"/>
      <c r="J48" s="222">
        <v>0</v>
      </c>
      <c r="K48" s="103">
        <v>7353</v>
      </c>
      <c r="L48" s="103"/>
      <c r="M48" s="103">
        <f>SUM(B48:K48)</f>
        <v>79013</v>
      </c>
      <c r="N48" s="103"/>
      <c r="O48" s="296">
        <v>0</v>
      </c>
      <c r="P48" s="113"/>
      <c r="Q48" s="113">
        <f>M48+O48</f>
        <v>79013</v>
      </c>
    </row>
    <row r="49" spans="1:17" ht="15.75">
      <c r="A49" s="116"/>
      <c r="B49" s="119"/>
      <c r="C49" s="119"/>
      <c r="D49" s="119"/>
      <c r="E49" s="119"/>
      <c r="F49" s="119"/>
      <c r="G49" s="119"/>
      <c r="H49" s="119"/>
      <c r="I49" s="119"/>
      <c r="J49" s="119"/>
      <c r="K49" s="119"/>
      <c r="L49" s="119"/>
      <c r="M49" s="119"/>
      <c r="N49" s="119"/>
      <c r="O49" s="296"/>
      <c r="P49" s="113"/>
      <c r="Q49" s="113"/>
    </row>
    <row r="50" spans="1:17" ht="15.75">
      <c r="A50" s="116" t="s">
        <v>292</v>
      </c>
      <c r="B50" s="252">
        <v>5500</v>
      </c>
      <c r="C50" s="119"/>
      <c r="D50" s="252">
        <v>-5500</v>
      </c>
      <c r="E50" s="119"/>
      <c r="F50" s="222">
        <v>0</v>
      </c>
      <c r="G50" s="119"/>
      <c r="H50" s="222">
        <v>0</v>
      </c>
      <c r="I50" s="119"/>
      <c r="J50" s="222">
        <v>0</v>
      </c>
      <c r="K50" s="222">
        <v>0</v>
      </c>
      <c r="L50" s="119"/>
      <c r="M50" s="103">
        <f>SUM(B50:K50)</f>
        <v>0</v>
      </c>
      <c r="N50" s="119"/>
      <c r="O50" s="296">
        <v>0</v>
      </c>
      <c r="P50" s="113"/>
      <c r="Q50" s="113">
        <f>M50+O50</f>
        <v>0</v>
      </c>
    </row>
    <row r="51" spans="1:17" ht="15.75">
      <c r="A51" s="116"/>
      <c r="B51" s="119"/>
      <c r="C51" s="119"/>
      <c r="D51" s="119"/>
      <c r="E51" s="119"/>
      <c r="F51" s="119"/>
      <c r="G51" s="119"/>
      <c r="H51" s="119"/>
      <c r="I51" s="119"/>
      <c r="J51" s="119"/>
      <c r="K51" s="119"/>
      <c r="L51" s="119"/>
      <c r="M51" s="119"/>
      <c r="N51" s="119"/>
      <c r="O51" s="296"/>
      <c r="P51" s="113"/>
      <c r="Q51" s="113"/>
    </row>
    <row r="52" spans="1:22" ht="33" customHeight="1">
      <c r="A52" s="298" t="s">
        <v>264</v>
      </c>
      <c r="B52" s="222">
        <v>0</v>
      </c>
      <c r="C52" s="222"/>
      <c r="D52" s="222">
        <v>0</v>
      </c>
      <c r="E52" s="252"/>
      <c r="F52" s="252">
        <v>-5092</v>
      </c>
      <c r="G52" s="252"/>
      <c r="H52" s="222">
        <v>0</v>
      </c>
      <c r="I52" s="222"/>
      <c r="J52" s="222">
        <v>0</v>
      </c>
      <c r="K52" s="222">
        <v>0</v>
      </c>
      <c r="L52" s="222"/>
      <c r="M52" s="103">
        <f>SUM(B52:K52)</f>
        <v>-5092</v>
      </c>
      <c r="N52" s="222"/>
      <c r="O52" s="296">
        <v>0</v>
      </c>
      <c r="P52" s="296"/>
      <c r="Q52" s="252">
        <f>M52+O52</f>
        <v>-5092</v>
      </c>
      <c r="R52" s="113"/>
      <c r="S52" s="113"/>
      <c r="T52" s="113"/>
      <c r="U52" s="113"/>
      <c r="V52" s="113"/>
    </row>
    <row r="53" spans="1:17" ht="15.75">
      <c r="A53" s="116"/>
      <c r="B53" s="119"/>
      <c r="C53" s="119"/>
      <c r="D53" s="119"/>
      <c r="E53" s="119"/>
      <c r="F53" s="119"/>
      <c r="G53" s="119"/>
      <c r="H53" s="119"/>
      <c r="I53" s="119"/>
      <c r="J53" s="119"/>
      <c r="K53" s="119"/>
      <c r="L53" s="119"/>
      <c r="M53" s="119"/>
      <c r="N53" s="119"/>
      <c r="O53" s="296"/>
      <c r="P53" s="113"/>
      <c r="Q53" s="113"/>
    </row>
    <row r="54" spans="1:17" ht="15.75">
      <c r="A54" s="111" t="s">
        <v>138</v>
      </c>
      <c r="B54" s="221">
        <v>0</v>
      </c>
      <c r="C54" s="222"/>
      <c r="D54" s="222">
        <v>0</v>
      </c>
      <c r="E54" s="222"/>
      <c r="F54" s="223">
        <v>-500</v>
      </c>
      <c r="G54" s="222"/>
      <c r="H54" s="222">
        <v>0</v>
      </c>
      <c r="I54" s="222"/>
      <c r="J54" s="222">
        <v>0</v>
      </c>
      <c r="K54" s="222">
        <v>0</v>
      </c>
      <c r="L54" s="222"/>
      <c r="M54" s="102">
        <f>SUM(B54:K54)</f>
        <v>-500</v>
      </c>
      <c r="N54" s="102"/>
      <c r="O54" s="296">
        <v>0</v>
      </c>
      <c r="P54" s="113"/>
      <c r="Q54" s="113">
        <f>M54+O54</f>
        <v>-500</v>
      </c>
    </row>
    <row r="55" spans="1:17" ht="15.75">
      <c r="A55" s="43"/>
      <c r="B55" s="119"/>
      <c r="C55" s="119"/>
      <c r="D55" s="119"/>
      <c r="E55" s="119"/>
      <c r="F55" s="119"/>
      <c r="G55" s="119"/>
      <c r="H55" s="119"/>
      <c r="I55" s="119"/>
      <c r="J55" s="119"/>
      <c r="K55" s="119"/>
      <c r="L55" s="119"/>
      <c r="M55" s="119"/>
      <c r="N55" s="119"/>
      <c r="O55" s="296"/>
      <c r="P55" s="113"/>
      <c r="Q55" s="113"/>
    </row>
    <row r="56" spans="1:17" ht="15.75">
      <c r="A56" s="43" t="s">
        <v>85</v>
      </c>
      <c r="B56" s="122">
        <v>0</v>
      </c>
      <c r="C56" s="122"/>
      <c r="D56" s="122">
        <v>0</v>
      </c>
      <c r="E56" s="122"/>
      <c r="F56" s="122">
        <v>0</v>
      </c>
      <c r="G56" s="122"/>
      <c r="H56" s="122">
        <v>-122</v>
      </c>
      <c r="I56" s="122"/>
      <c r="J56" s="222">
        <v>0</v>
      </c>
      <c r="K56" s="122">
        <v>0</v>
      </c>
      <c r="L56" s="118"/>
      <c r="M56" s="102">
        <f>SUM(B56:K56)</f>
        <v>-122</v>
      </c>
      <c r="N56" s="102"/>
      <c r="O56" s="296">
        <v>0</v>
      </c>
      <c r="P56" s="113"/>
      <c r="Q56" s="113">
        <f>M56+O56</f>
        <v>-122</v>
      </c>
    </row>
    <row r="57" spans="1:17" ht="15.75">
      <c r="A57" s="43"/>
      <c r="B57" s="122"/>
      <c r="C57" s="122"/>
      <c r="D57" s="122"/>
      <c r="E57" s="122"/>
      <c r="F57" s="122"/>
      <c r="G57" s="122"/>
      <c r="H57" s="122"/>
      <c r="I57" s="122"/>
      <c r="J57" s="122"/>
      <c r="K57" s="122"/>
      <c r="L57" s="118"/>
      <c r="M57" s="102"/>
      <c r="N57" s="102"/>
      <c r="O57" s="296"/>
      <c r="P57" s="113"/>
      <c r="Q57" s="113"/>
    </row>
    <row r="58" spans="1:17" ht="15.75">
      <c r="A58" s="43" t="s">
        <v>257</v>
      </c>
      <c r="B58" s="122">
        <v>0</v>
      </c>
      <c r="C58" s="122"/>
      <c r="D58" s="122">
        <v>-51</v>
      </c>
      <c r="E58" s="122"/>
      <c r="F58" s="122">
        <v>0</v>
      </c>
      <c r="G58" s="122"/>
      <c r="H58" s="122">
        <v>0</v>
      </c>
      <c r="I58" s="122"/>
      <c r="J58" s="222">
        <v>0</v>
      </c>
      <c r="K58" s="122">
        <v>0</v>
      </c>
      <c r="L58" s="118"/>
      <c r="M58" s="102">
        <f>SUM(B58:K58)</f>
        <v>-51</v>
      </c>
      <c r="N58" s="102"/>
      <c r="O58" s="296">
        <v>0</v>
      </c>
      <c r="P58" s="113"/>
      <c r="Q58" s="113">
        <f>M58+O58</f>
        <v>-51</v>
      </c>
    </row>
    <row r="59" spans="1:17" ht="15.75">
      <c r="A59" s="43"/>
      <c r="B59" s="122"/>
      <c r="C59" s="122"/>
      <c r="D59" s="122"/>
      <c r="E59" s="122"/>
      <c r="F59" s="122"/>
      <c r="G59" s="122"/>
      <c r="H59" s="122"/>
      <c r="I59" s="122"/>
      <c r="J59" s="122"/>
      <c r="K59" s="122"/>
      <c r="L59" s="118"/>
      <c r="M59" s="102"/>
      <c r="N59" s="102"/>
      <c r="O59" s="296"/>
      <c r="P59" s="113"/>
      <c r="Q59" s="113"/>
    </row>
    <row r="60" spans="1:17" ht="15.75">
      <c r="A60" s="5" t="s">
        <v>248</v>
      </c>
      <c r="B60" s="122">
        <v>0</v>
      </c>
      <c r="C60" s="122"/>
      <c r="D60" s="122">
        <v>0</v>
      </c>
      <c r="E60" s="122"/>
      <c r="F60" s="122"/>
      <c r="G60" s="122"/>
      <c r="H60" s="122">
        <v>0</v>
      </c>
      <c r="I60" s="122"/>
      <c r="J60" s="222">
        <v>0</v>
      </c>
      <c r="K60" s="122">
        <v>11848</v>
      </c>
      <c r="L60" s="118"/>
      <c r="M60" s="102">
        <f>SUM(B60:K60)</f>
        <v>11848</v>
      </c>
      <c r="N60" s="102"/>
      <c r="O60" s="296">
        <v>0</v>
      </c>
      <c r="P60" s="113"/>
      <c r="Q60" s="113">
        <f>M60+O60</f>
        <v>11848</v>
      </c>
    </row>
    <row r="61" spans="1:17" ht="15.75">
      <c r="A61" s="5"/>
      <c r="B61" s="122"/>
      <c r="C61" s="122"/>
      <c r="D61" s="122"/>
      <c r="E61" s="122"/>
      <c r="F61" s="122"/>
      <c r="G61" s="122"/>
      <c r="H61" s="122"/>
      <c r="I61" s="122"/>
      <c r="J61" s="122"/>
      <c r="K61" s="122"/>
      <c r="L61" s="118"/>
      <c r="M61" s="102"/>
      <c r="N61" s="102"/>
      <c r="O61" s="113"/>
      <c r="P61" s="113"/>
      <c r="Q61" s="113"/>
    </row>
    <row r="62" spans="1:17" ht="16.5" thickBot="1">
      <c r="A62" s="192" t="s">
        <v>294</v>
      </c>
      <c r="B62" s="254">
        <f>SUM(B48:B61)</f>
        <v>60500</v>
      </c>
      <c r="C62" s="118"/>
      <c r="D62" s="254">
        <f>SUM(D48:D61)</f>
        <v>1984</v>
      </c>
      <c r="E62" s="118"/>
      <c r="F62" s="254">
        <f>SUM(F48:F61)</f>
        <v>3343</v>
      </c>
      <c r="G62" s="118"/>
      <c r="H62" s="254">
        <f>SUM(H48:H61)</f>
        <v>68</v>
      </c>
      <c r="I62" s="118"/>
      <c r="J62" s="254">
        <f>SUM(J48:J61)</f>
        <v>0</v>
      </c>
      <c r="K62" s="254">
        <f>SUM(K48:K61)</f>
        <v>19201</v>
      </c>
      <c r="L62" s="118"/>
      <c r="M62" s="254">
        <f>SUM(M48:M61)</f>
        <v>85096</v>
      </c>
      <c r="N62" s="253"/>
      <c r="O62" s="254">
        <f>SUM(O48:O61)</f>
        <v>0</v>
      </c>
      <c r="P62" s="113"/>
      <c r="Q62" s="254">
        <f>SUM(Q48:Q61)</f>
        <v>85096</v>
      </c>
    </row>
    <row r="63" spans="15:17" ht="16.5" thickTop="1">
      <c r="O63" s="113"/>
      <c r="P63" s="113"/>
      <c r="Q63" s="113"/>
    </row>
    <row r="67" spans="1:14" ht="15.75">
      <c r="A67" s="352" t="s">
        <v>175</v>
      </c>
      <c r="B67" s="352"/>
      <c r="C67" s="352"/>
      <c r="D67" s="352"/>
      <c r="E67" s="352"/>
      <c r="F67" s="352"/>
      <c r="G67" s="352"/>
      <c r="H67" s="352"/>
      <c r="I67" s="352"/>
      <c r="J67" s="352"/>
      <c r="K67" s="352"/>
      <c r="L67" s="365"/>
      <c r="M67" s="365"/>
      <c r="N67" s="256"/>
    </row>
    <row r="68" spans="1:14" ht="15.75">
      <c r="A68" s="365"/>
      <c r="B68" s="365"/>
      <c r="C68" s="365"/>
      <c r="D68" s="365"/>
      <c r="E68" s="365"/>
      <c r="F68" s="365"/>
      <c r="G68" s="365"/>
      <c r="H68" s="365"/>
      <c r="I68" s="365"/>
      <c r="J68" s="365"/>
      <c r="K68" s="365"/>
      <c r="L68" s="365"/>
      <c r="M68" s="365"/>
      <c r="N68" s="256"/>
    </row>
  </sheetData>
  <mergeCells count="10">
    <mergeCell ref="B12:M12"/>
    <mergeCell ref="A6:Q6"/>
    <mergeCell ref="A7:Q7"/>
    <mergeCell ref="A8:Q8"/>
    <mergeCell ref="A9:Q9"/>
    <mergeCell ref="B39:M39"/>
    <mergeCell ref="D13:K13"/>
    <mergeCell ref="A67:M68"/>
    <mergeCell ref="D40:K40"/>
    <mergeCell ref="D14:J14"/>
  </mergeCells>
  <printOptions horizontalCentered="1"/>
  <pageMargins left="0.75" right="0.75" top="1" bottom="1" header="0.5" footer="0.5"/>
  <pageSetup fitToHeight="1" fitToWidth="1" horizontalDpi="600" verticalDpi="600" orientation="portrait" paperSize="9" scale="48" r:id="rId2"/>
  <drawing r:id="rId1"/>
</worksheet>
</file>

<file path=xl/worksheets/sheet4.xml><?xml version="1.0" encoding="utf-8"?>
<worksheet xmlns="http://schemas.openxmlformats.org/spreadsheetml/2006/main" xmlns:r="http://schemas.openxmlformats.org/officeDocument/2006/relationships">
  <dimension ref="A6:F92"/>
  <sheetViews>
    <sheetView workbookViewId="0" topLeftCell="A1">
      <selection activeCell="A1" sqref="A1"/>
    </sheetView>
  </sheetViews>
  <sheetFormatPr defaultColWidth="9.140625" defaultRowHeight="12.75"/>
  <cols>
    <col min="1" max="1" width="4.421875" style="35" customWidth="1"/>
    <col min="2" max="2" width="53.00390625" style="35" customWidth="1"/>
    <col min="3" max="3" width="15.00390625" style="35" customWidth="1"/>
    <col min="4" max="4" width="2.57421875" style="138" customWidth="1"/>
    <col min="5" max="5" width="15.00390625" style="35" customWidth="1"/>
    <col min="6" max="6" width="2.140625" style="35" customWidth="1"/>
    <col min="7" max="16384" width="9.140625" style="35" customWidth="1"/>
  </cols>
  <sheetData>
    <row r="2" ht="15.75"/>
    <row r="3" ht="15.75"/>
    <row r="4" ht="15.75"/>
    <row r="6" spans="1:6" ht="15.75" customHeight="1">
      <c r="A6" s="356" t="s">
        <v>119</v>
      </c>
      <c r="B6" s="356"/>
      <c r="C6" s="356"/>
      <c r="D6" s="356"/>
      <c r="E6" s="356"/>
      <c r="F6" s="356"/>
    </row>
    <row r="7" spans="1:6" ht="15.75" customHeight="1">
      <c r="A7" s="367" t="s">
        <v>1</v>
      </c>
      <c r="B7" s="367"/>
      <c r="C7" s="367"/>
      <c r="D7" s="367"/>
      <c r="E7" s="367"/>
      <c r="F7" s="367"/>
    </row>
    <row r="8" spans="1:6" ht="15.75">
      <c r="A8" s="358" t="s">
        <v>107</v>
      </c>
      <c r="B8" s="358"/>
      <c r="C8" s="358"/>
      <c r="D8" s="358"/>
      <c r="E8" s="358"/>
      <c r="F8" s="358"/>
    </row>
    <row r="9" spans="1:6" ht="18" customHeight="1">
      <c r="A9" s="358" t="s">
        <v>283</v>
      </c>
      <c r="B9" s="358"/>
      <c r="C9" s="358"/>
      <c r="D9" s="358"/>
      <c r="E9" s="358"/>
      <c r="F9" s="358"/>
    </row>
    <row r="10" spans="1:6" ht="18" customHeight="1">
      <c r="A10" s="34"/>
      <c r="B10" s="34"/>
      <c r="C10" s="34"/>
      <c r="D10" s="137"/>
      <c r="E10" s="34"/>
      <c r="F10" s="34"/>
    </row>
    <row r="11" spans="1:5" ht="15" customHeight="1">
      <c r="A11" s="34"/>
      <c r="B11" s="34"/>
      <c r="C11" s="358" t="s">
        <v>295</v>
      </c>
      <c r="D11" s="358"/>
      <c r="E11" s="358"/>
    </row>
    <row r="12" spans="1:5" ht="19.5" customHeight="1">
      <c r="A12" s="59"/>
      <c r="B12" s="59"/>
      <c r="C12" s="11" t="s">
        <v>296</v>
      </c>
      <c r="D12" s="11"/>
      <c r="E12" s="11" t="s">
        <v>297</v>
      </c>
    </row>
    <row r="13" spans="1:5" ht="15.75" customHeight="1">
      <c r="A13" s="59"/>
      <c r="B13" s="59"/>
      <c r="C13" s="12" t="s">
        <v>6</v>
      </c>
      <c r="D13" s="12"/>
      <c r="E13" s="12" t="s">
        <v>6</v>
      </c>
    </row>
    <row r="14" spans="1:4" ht="15.75" customHeight="1">
      <c r="A14" s="59"/>
      <c r="B14" s="59"/>
      <c r="C14" s="11"/>
      <c r="D14" s="11"/>
    </row>
    <row r="15" spans="1:5" ht="15.75">
      <c r="A15" s="60" t="s">
        <v>147</v>
      </c>
      <c r="B15" s="59"/>
      <c r="C15" s="61">
        <v>5058</v>
      </c>
      <c r="D15" s="135"/>
      <c r="E15" s="53">
        <v>4325</v>
      </c>
    </row>
    <row r="16" spans="1:5" ht="15.75">
      <c r="A16" s="60"/>
      <c r="B16" s="59"/>
      <c r="C16" s="61"/>
      <c r="D16" s="135"/>
      <c r="E16" s="61"/>
    </row>
    <row r="17" spans="1:5" ht="15.75">
      <c r="A17" s="60" t="s">
        <v>186</v>
      </c>
      <c r="B17" s="59"/>
      <c r="C17" s="61">
        <v>-4258</v>
      </c>
      <c r="D17" s="135"/>
      <c r="E17" s="53">
        <v>-4173</v>
      </c>
    </row>
    <row r="18" spans="1:5" ht="15.75">
      <c r="A18" s="60"/>
      <c r="B18" s="59"/>
      <c r="C18" s="61"/>
      <c r="D18" s="135"/>
      <c r="E18" s="61"/>
    </row>
    <row r="19" spans="1:5" ht="15.75">
      <c r="A19" s="60" t="s">
        <v>187</v>
      </c>
      <c r="B19" s="59"/>
      <c r="C19" s="61">
        <v>-1754</v>
      </c>
      <c r="D19" s="135"/>
      <c r="E19" s="53">
        <v>2031</v>
      </c>
    </row>
    <row r="20" spans="1:5" ht="15.75">
      <c r="A20" s="60"/>
      <c r="B20" s="59"/>
      <c r="C20" s="62"/>
      <c r="D20" s="135"/>
      <c r="E20" s="62"/>
    </row>
    <row r="21" spans="1:5" ht="15.75">
      <c r="A21" s="60" t="s">
        <v>262</v>
      </c>
      <c r="B21" s="59"/>
      <c r="C21" s="61">
        <f>SUM(C15:C20)</f>
        <v>-954</v>
      </c>
      <c r="D21" s="135"/>
      <c r="E21" s="61">
        <f>SUM(E15:E20)</f>
        <v>2183</v>
      </c>
    </row>
    <row r="22" spans="1:5" ht="15.75">
      <c r="A22" s="60"/>
      <c r="B22" s="59"/>
      <c r="C22" s="61"/>
      <c r="D22" s="135"/>
      <c r="E22" s="63"/>
    </row>
    <row r="23" spans="1:5" ht="15.75">
      <c r="A23" s="60" t="s">
        <v>48</v>
      </c>
      <c r="B23" s="59"/>
      <c r="C23" s="53">
        <v>10237</v>
      </c>
      <c r="D23" s="63"/>
      <c r="E23" s="53">
        <v>5829</v>
      </c>
    </row>
    <row r="24" spans="1:5" ht="15.75">
      <c r="A24" s="60" t="s">
        <v>86</v>
      </c>
      <c r="B24" s="59"/>
      <c r="C24" s="61">
        <v>57</v>
      </c>
      <c r="D24" s="135"/>
      <c r="E24" s="61">
        <v>-46</v>
      </c>
    </row>
    <row r="25" spans="1:5" ht="16.5" thickBot="1">
      <c r="A25" s="60" t="s">
        <v>298</v>
      </c>
      <c r="B25" s="59"/>
      <c r="C25" s="64">
        <f>SUM(C21:C24)</f>
        <v>9340</v>
      </c>
      <c r="D25" s="135"/>
      <c r="E25" s="64">
        <f>SUM(E21:E24)</f>
        <v>7966</v>
      </c>
    </row>
    <row r="26" spans="1:5" ht="16.5" thickTop="1">
      <c r="A26" s="60"/>
      <c r="B26" s="59"/>
      <c r="C26" s="61"/>
      <c r="D26" s="135"/>
      <c r="E26" s="61"/>
    </row>
    <row r="27" spans="1:6" ht="15.75">
      <c r="A27" s="65" t="s">
        <v>49</v>
      </c>
      <c r="B27" s="369" t="s">
        <v>188</v>
      </c>
      <c r="C27" s="369"/>
      <c r="D27" s="369"/>
      <c r="E27" s="369"/>
      <c r="F27" s="369"/>
    </row>
    <row r="28" spans="1:6" ht="15.75">
      <c r="A28" s="65"/>
      <c r="B28" s="370"/>
      <c r="C28" s="370"/>
      <c r="D28" s="370"/>
      <c r="E28" s="370"/>
      <c r="F28" s="370"/>
    </row>
    <row r="29" spans="1:5" ht="15.75">
      <c r="A29" s="60"/>
      <c r="B29" s="59"/>
      <c r="C29" s="11" t="s">
        <v>296</v>
      </c>
      <c r="D29" s="11"/>
      <c r="E29" s="11" t="s">
        <v>297</v>
      </c>
    </row>
    <row r="30" spans="1:5" ht="15.75">
      <c r="A30" s="60"/>
      <c r="B30" s="59"/>
      <c r="C30" s="185" t="s">
        <v>6</v>
      </c>
      <c r="D30" s="127"/>
      <c r="E30" s="185" t="s">
        <v>6</v>
      </c>
    </row>
    <row r="31" spans="1:5" ht="15.75">
      <c r="A31" s="60"/>
      <c r="B31" s="59"/>
      <c r="C31" s="185"/>
      <c r="D31" s="127"/>
      <c r="E31" s="185"/>
    </row>
    <row r="32" spans="1:5" ht="16.5" thickBot="1">
      <c r="A32" s="60"/>
      <c r="B32" s="59" t="s">
        <v>263</v>
      </c>
      <c r="C32" s="269">
        <v>-182</v>
      </c>
      <c r="D32" s="127"/>
      <c r="E32" s="269">
        <v>-51</v>
      </c>
    </row>
    <row r="33" spans="1:5" ht="16.5" thickTop="1">
      <c r="A33" s="60"/>
      <c r="B33" s="59"/>
      <c r="C33" s="215"/>
      <c r="D33" s="127"/>
      <c r="E33" s="215"/>
    </row>
    <row r="34" spans="1:2" ht="15.75">
      <c r="A34" s="60"/>
      <c r="B34" s="59"/>
    </row>
    <row r="35" spans="1:2" ht="15.75">
      <c r="A35" s="60" t="s">
        <v>148</v>
      </c>
      <c r="B35" s="59" t="s">
        <v>50</v>
      </c>
    </row>
    <row r="36" spans="1:5" ht="15.75">
      <c r="A36" s="60"/>
      <c r="B36" s="59"/>
      <c r="C36" s="11" t="s">
        <v>296</v>
      </c>
      <c r="D36" s="11"/>
      <c r="E36" s="11" t="s">
        <v>297</v>
      </c>
    </row>
    <row r="37" spans="1:5" ht="15.75">
      <c r="A37" s="60"/>
      <c r="B37" s="59"/>
      <c r="C37" s="125" t="s">
        <v>6</v>
      </c>
      <c r="D37" s="139"/>
      <c r="E37" s="125" t="s">
        <v>6</v>
      </c>
    </row>
    <row r="38" spans="1:5" ht="15.75">
      <c r="A38" s="60"/>
      <c r="B38" s="59" t="s">
        <v>51</v>
      </c>
      <c r="C38" s="61">
        <v>6456</v>
      </c>
      <c r="D38" s="135"/>
      <c r="E38" s="61">
        <v>6270</v>
      </c>
    </row>
    <row r="39" spans="1:5" ht="15.75">
      <c r="A39" s="60"/>
      <c r="B39" s="59" t="s">
        <v>52</v>
      </c>
      <c r="C39" s="61">
        <v>4459</v>
      </c>
      <c r="D39" s="135"/>
      <c r="E39" s="61">
        <v>1696</v>
      </c>
    </row>
    <row r="40" spans="1:5" ht="15.75">
      <c r="A40" s="60"/>
      <c r="B40" s="59" t="s">
        <v>121</v>
      </c>
      <c r="C40" s="61">
        <v>-1575</v>
      </c>
      <c r="D40" s="135"/>
      <c r="E40" s="61">
        <v>0</v>
      </c>
    </row>
    <row r="41" spans="1:5" ht="16.5" thickBot="1">
      <c r="A41" s="60"/>
      <c r="B41" s="59"/>
      <c r="C41" s="64">
        <f>SUM(C38:C40)</f>
        <v>9340</v>
      </c>
      <c r="D41" s="135"/>
      <c r="E41" s="64">
        <f>SUM(E38:E40)</f>
        <v>7966</v>
      </c>
    </row>
    <row r="42" spans="1:5" ht="16.5" thickTop="1">
      <c r="A42" s="60"/>
      <c r="B42" s="59"/>
      <c r="E42" s="135"/>
    </row>
    <row r="43" spans="1:6" ht="15.75">
      <c r="A43" s="352" t="s">
        <v>176</v>
      </c>
      <c r="B43" s="352"/>
      <c r="C43" s="352"/>
      <c r="D43" s="352"/>
      <c r="E43" s="352"/>
      <c r="F43" s="352"/>
    </row>
    <row r="44" spans="1:6" ht="15.75">
      <c r="A44" s="368"/>
      <c r="B44" s="368"/>
      <c r="C44" s="368"/>
      <c r="D44" s="368"/>
      <c r="E44" s="368"/>
      <c r="F44" s="368"/>
    </row>
    <row r="45" spans="1:4" ht="15.75">
      <c r="A45" s="66"/>
      <c r="B45" s="66"/>
      <c r="C45" s="66"/>
      <c r="D45" s="140"/>
    </row>
    <row r="46" spans="1:4" ht="15.75">
      <c r="A46" s="66"/>
      <c r="B46" s="66"/>
      <c r="C46" s="66"/>
      <c r="D46" s="140"/>
    </row>
    <row r="47" spans="1:4" ht="15.75">
      <c r="A47" s="66"/>
      <c r="B47" s="66"/>
      <c r="C47" s="66"/>
      <c r="D47" s="140"/>
    </row>
    <row r="48" spans="1:4" ht="15.75">
      <c r="A48" s="66"/>
      <c r="B48" s="66"/>
      <c r="C48" s="66"/>
      <c r="D48" s="140"/>
    </row>
    <row r="49" spans="1:4" ht="15.75">
      <c r="A49" s="66"/>
      <c r="B49" s="66"/>
      <c r="C49" s="66"/>
      <c r="D49" s="140"/>
    </row>
    <row r="50" spans="1:4" ht="15.75">
      <c r="A50" s="66"/>
      <c r="B50" s="66"/>
      <c r="C50" s="66"/>
      <c r="D50" s="140"/>
    </row>
    <row r="51" spans="1:4" ht="15.75">
      <c r="A51" s="66"/>
      <c r="B51" s="66"/>
      <c r="C51" s="66"/>
      <c r="D51" s="140"/>
    </row>
    <row r="52" spans="1:4" ht="15.75">
      <c r="A52" s="66"/>
      <c r="B52" s="66"/>
      <c r="C52" s="66"/>
      <c r="D52" s="140"/>
    </row>
    <row r="53" spans="1:4" ht="15.75">
      <c r="A53" s="66"/>
      <c r="B53" s="66"/>
      <c r="C53" s="66"/>
      <c r="D53" s="140"/>
    </row>
    <row r="54" spans="1:4" ht="15.75">
      <c r="A54" s="66"/>
      <c r="B54" s="66"/>
      <c r="C54" s="66"/>
      <c r="D54" s="140"/>
    </row>
    <row r="55" spans="1:4" ht="15.75">
      <c r="A55" s="66"/>
      <c r="B55" s="66"/>
      <c r="C55" s="66"/>
      <c r="D55" s="140"/>
    </row>
    <row r="56" spans="1:4" ht="15.75">
      <c r="A56" s="66"/>
      <c r="B56" s="66"/>
      <c r="C56" s="66"/>
      <c r="D56" s="140"/>
    </row>
    <row r="57" spans="1:4" ht="15.75">
      <c r="A57" s="66"/>
      <c r="B57" s="66"/>
      <c r="C57" s="66"/>
      <c r="D57" s="140"/>
    </row>
    <row r="58" spans="1:4" ht="15.75">
      <c r="A58" s="66"/>
      <c r="B58" s="66"/>
      <c r="C58" s="66"/>
      <c r="D58" s="140"/>
    </row>
    <row r="59" spans="1:4" ht="15.75">
      <c r="A59" s="66"/>
      <c r="B59" s="66"/>
      <c r="C59" s="66"/>
      <c r="D59" s="140"/>
    </row>
    <row r="60" spans="1:4" ht="15.75">
      <c r="A60" s="66"/>
      <c r="B60" s="66"/>
      <c r="C60" s="66"/>
      <c r="D60" s="140"/>
    </row>
    <row r="61" spans="1:4" ht="15.75">
      <c r="A61" s="66"/>
      <c r="B61" s="66"/>
      <c r="C61" s="66"/>
      <c r="D61" s="140"/>
    </row>
    <row r="62" spans="1:4" ht="15.75">
      <c r="A62" s="66"/>
      <c r="B62" s="66"/>
      <c r="C62" s="66"/>
      <c r="D62" s="140"/>
    </row>
    <row r="63" spans="1:4" ht="15.75">
      <c r="A63" s="66"/>
      <c r="B63" s="66"/>
      <c r="C63" s="66"/>
      <c r="D63" s="140"/>
    </row>
    <row r="64" spans="1:4" ht="15.75">
      <c r="A64" s="66"/>
      <c r="B64" s="66"/>
      <c r="C64" s="66"/>
      <c r="D64" s="140"/>
    </row>
    <row r="65" spans="1:4" ht="15.75">
      <c r="A65" s="66"/>
      <c r="B65" s="66"/>
      <c r="C65" s="66"/>
      <c r="D65" s="140"/>
    </row>
    <row r="66" spans="1:4" ht="15.75">
      <c r="A66" s="66"/>
      <c r="B66" s="66"/>
      <c r="C66" s="66"/>
      <c r="D66" s="140"/>
    </row>
    <row r="67" spans="1:4" ht="15.75">
      <c r="A67" s="66"/>
      <c r="B67" s="66"/>
      <c r="C67" s="66"/>
      <c r="D67" s="140"/>
    </row>
    <row r="68" spans="1:4" ht="15.75">
      <c r="A68" s="66"/>
      <c r="B68" s="66"/>
      <c r="C68" s="66"/>
      <c r="D68" s="140"/>
    </row>
    <row r="69" spans="1:4" ht="15.75">
      <c r="A69" s="66"/>
      <c r="B69" s="66"/>
      <c r="C69" s="66"/>
      <c r="D69" s="140"/>
    </row>
    <row r="70" spans="1:4" ht="15.75">
      <c r="A70" s="66"/>
      <c r="B70" s="66"/>
      <c r="C70" s="66"/>
      <c r="D70" s="140"/>
    </row>
    <row r="71" spans="1:4" ht="15.75">
      <c r="A71" s="66"/>
      <c r="B71" s="66"/>
      <c r="C71" s="66"/>
      <c r="D71" s="140"/>
    </row>
    <row r="72" spans="1:4" ht="15.75">
      <c r="A72" s="67"/>
      <c r="B72" s="67"/>
      <c r="C72" s="68"/>
      <c r="D72" s="141"/>
    </row>
    <row r="73" spans="1:4" ht="15.75">
      <c r="A73" s="67"/>
      <c r="B73" s="67"/>
      <c r="C73" s="68"/>
      <c r="D73" s="141"/>
    </row>
    <row r="74" spans="1:4" ht="15.75">
      <c r="A74" s="67"/>
      <c r="B74" s="67"/>
      <c r="C74" s="68"/>
      <c r="D74" s="141"/>
    </row>
    <row r="75" spans="1:4" ht="15.75">
      <c r="A75" s="67"/>
      <c r="B75" s="67"/>
      <c r="C75" s="68"/>
      <c r="D75" s="141"/>
    </row>
    <row r="76" spans="1:4" ht="15.75">
      <c r="A76" s="67"/>
      <c r="B76" s="67"/>
      <c r="C76" s="68"/>
      <c r="D76" s="141"/>
    </row>
    <row r="77" spans="1:4" ht="15.75">
      <c r="A77" s="67"/>
      <c r="B77" s="67"/>
      <c r="C77" s="68"/>
      <c r="D77" s="141"/>
    </row>
    <row r="78" spans="1:4" ht="15.75">
      <c r="A78" s="67"/>
      <c r="B78" s="67"/>
      <c r="C78" s="68"/>
      <c r="D78" s="141"/>
    </row>
    <row r="79" spans="1:4" ht="15.75">
      <c r="A79" s="67"/>
      <c r="B79" s="67"/>
      <c r="C79" s="68"/>
      <c r="D79" s="141"/>
    </row>
    <row r="80" spans="1:4" ht="15.75">
      <c r="A80" s="67"/>
      <c r="B80" s="67"/>
      <c r="C80" s="68"/>
      <c r="D80" s="141"/>
    </row>
    <row r="81" spans="1:4" ht="15.75">
      <c r="A81" s="67"/>
      <c r="B81" s="67"/>
      <c r="C81" s="68"/>
      <c r="D81" s="141"/>
    </row>
    <row r="82" spans="1:4" ht="15.75">
      <c r="A82" s="67"/>
      <c r="B82" s="67"/>
      <c r="C82" s="68"/>
      <c r="D82" s="141"/>
    </row>
    <row r="83" spans="1:4" ht="15.75">
      <c r="A83" s="67"/>
      <c r="B83" s="67"/>
      <c r="C83" s="68"/>
      <c r="D83" s="141"/>
    </row>
    <row r="84" spans="1:4" ht="15.75">
      <c r="A84" s="67"/>
      <c r="B84" s="67"/>
      <c r="C84" s="68"/>
      <c r="D84" s="141"/>
    </row>
    <row r="85" spans="1:4" ht="15.75">
      <c r="A85" s="67"/>
      <c r="B85" s="67"/>
      <c r="C85" s="68"/>
      <c r="D85" s="141"/>
    </row>
    <row r="86" spans="1:4" ht="15.75">
      <c r="A86" s="67"/>
      <c r="B86" s="67"/>
      <c r="C86" s="68"/>
      <c r="D86" s="141"/>
    </row>
    <row r="87" spans="1:4" ht="15.75">
      <c r="A87" s="67"/>
      <c r="B87" s="67"/>
      <c r="C87" s="68"/>
      <c r="D87" s="141"/>
    </row>
    <row r="88" spans="1:4" ht="15.75">
      <c r="A88" s="67"/>
      <c r="B88" s="67"/>
      <c r="C88" s="68"/>
      <c r="D88" s="141"/>
    </row>
    <row r="89" spans="1:4" ht="15.75">
      <c r="A89" s="67"/>
      <c r="B89" s="67"/>
      <c r="C89" s="68"/>
      <c r="D89" s="141"/>
    </row>
    <row r="90" spans="1:4" ht="15.75">
      <c r="A90" s="67"/>
      <c r="B90" s="67"/>
      <c r="C90" s="68"/>
      <c r="D90" s="141"/>
    </row>
    <row r="91" spans="1:4" ht="15.75">
      <c r="A91" s="67"/>
      <c r="B91" s="67"/>
      <c r="C91" s="68"/>
      <c r="D91" s="141"/>
    </row>
    <row r="92" spans="1:4" ht="15.75">
      <c r="A92" s="67"/>
      <c r="B92" s="67"/>
      <c r="C92" s="68"/>
      <c r="D92" s="141"/>
    </row>
  </sheetData>
  <mergeCells count="7">
    <mergeCell ref="A43:F44"/>
    <mergeCell ref="A6:F6"/>
    <mergeCell ref="A7:F7"/>
    <mergeCell ref="A8:F8"/>
    <mergeCell ref="A9:F9"/>
    <mergeCell ref="B27:F28"/>
    <mergeCell ref="C11:E11"/>
  </mergeCells>
  <printOptions horizontalCentered="1"/>
  <pageMargins left="0.5" right="0.5" top="0.5" bottom="0.61" header="0.5" footer="0.4"/>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5:Z395"/>
  <sheetViews>
    <sheetView zoomScale="85" zoomScaleNormal="85" zoomScaleSheetLayoutView="75" workbookViewId="0" topLeftCell="A1">
      <selection activeCell="A1" sqref="A1"/>
    </sheetView>
  </sheetViews>
  <sheetFormatPr defaultColWidth="9.140625" defaultRowHeight="12.75"/>
  <cols>
    <col min="1" max="1" width="7.57421875" style="116" customWidth="1"/>
    <col min="2" max="2" width="6.00390625" style="35" customWidth="1"/>
    <col min="3" max="3" width="4.7109375" style="35" customWidth="1"/>
    <col min="4" max="4" width="19.7109375" style="35" customWidth="1"/>
    <col min="5" max="5" width="9.28125" style="35" customWidth="1"/>
    <col min="6" max="6" width="10.421875" style="35" bestFit="1" customWidth="1"/>
    <col min="7" max="7" width="12.140625" style="35" customWidth="1"/>
    <col min="8" max="8" width="3.421875" style="35" customWidth="1"/>
    <col min="9" max="9" width="13.421875" style="35" customWidth="1"/>
    <col min="10" max="10" width="2.8515625" style="35" customWidth="1"/>
    <col min="11" max="11" width="13.57421875" style="35" customWidth="1"/>
    <col min="12" max="12" width="3.7109375" style="35" customWidth="1"/>
    <col min="13" max="13" width="16.7109375" style="118" customWidth="1"/>
    <col min="14" max="16384" width="9.140625" style="35" customWidth="1"/>
  </cols>
  <sheetData>
    <row r="1" ht="15.75"/>
    <row r="2" ht="15.75"/>
    <row r="3" ht="15.75"/>
    <row r="4" ht="13.5" customHeight="1"/>
    <row r="5" spans="2:13" ht="15.75">
      <c r="B5" s="393" t="s">
        <v>119</v>
      </c>
      <c r="C5" s="393"/>
      <c r="D5" s="393"/>
      <c r="E5" s="393"/>
      <c r="F5" s="393"/>
      <c r="G5" s="393"/>
      <c r="H5" s="393"/>
      <c r="I5" s="393"/>
      <c r="J5" s="393"/>
      <c r="K5" s="393"/>
      <c r="L5" s="393"/>
      <c r="M5" s="393"/>
    </row>
    <row r="6" spans="2:13" ht="15.75">
      <c r="B6" s="394" t="s">
        <v>1</v>
      </c>
      <c r="C6" s="394"/>
      <c r="D6" s="394"/>
      <c r="E6" s="394"/>
      <c r="F6" s="394"/>
      <c r="G6" s="394"/>
      <c r="H6" s="394"/>
      <c r="I6" s="394"/>
      <c r="J6" s="394"/>
      <c r="K6" s="394"/>
      <c r="L6" s="394"/>
      <c r="M6" s="394"/>
    </row>
    <row r="7" spans="2:13" ht="15.75">
      <c r="B7" s="100"/>
      <c r="C7" s="100"/>
      <c r="D7" s="100"/>
      <c r="E7" s="100"/>
      <c r="F7" s="100"/>
      <c r="G7" s="100"/>
      <c r="H7" s="100"/>
      <c r="I7" s="100"/>
      <c r="J7" s="100"/>
      <c r="K7" s="100"/>
      <c r="L7" s="100"/>
      <c r="M7" s="100"/>
    </row>
    <row r="8" spans="2:13" ht="15.75">
      <c r="B8" s="393" t="s">
        <v>299</v>
      </c>
      <c r="C8" s="393"/>
      <c r="D8" s="393"/>
      <c r="E8" s="393"/>
      <c r="F8" s="393"/>
      <c r="G8" s="393"/>
      <c r="H8" s="393"/>
      <c r="I8" s="393"/>
      <c r="J8" s="393"/>
      <c r="K8" s="393"/>
      <c r="L8" s="393"/>
      <c r="M8" s="393"/>
    </row>
    <row r="9" spans="1:10" ht="13.5" customHeight="1">
      <c r="A9" s="38"/>
      <c r="B9" s="32"/>
      <c r="C9" s="32"/>
      <c r="D9" s="343"/>
      <c r="E9" s="343"/>
      <c r="F9" s="343"/>
      <c r="G9" s="343"/>
      <c r="H9" s="343"/>
      <c r="I9" s="343"/>
      <c r="J9" s="343"/>
    </row>
    <row r="10" spans="1:10" ht="15.75">
      <c r="A10" s="38">
        <v>1</v>
      </c>
      <c r="B10" s="340" t="s">
        <v>205</v>
      </c>
      <c r="C10" s="340"/>
      <c r="D10" s="344"/>
      <c r="E10" s="344"/>
      <c r="F10" s="344"/>
      <c r="G10" s="344"/>
      <c r="H10" s="344"/>
      <c r="I10" s="344"/>
      <c r="J10" s="344"/>
    </row>
    <row r="11" spans="1:3" ht="15.75">
      <c r="A11" s="38"/>
      <c r="B11" s="38"/>
      <c r="C11" s="38"/>
    </row>
    <row r="12" spans="1:13" ht="65.25" customHeight="1">
      <c r="A12" s="41"/>
      <c r="B12" s="382" t="s">
        <v>206</v>
      </c>
      <c r="C12" s="335"/>
      <c r="D12" s="335"/>
      <c r="E12" s="335"/>
      <c r="F12" s="335"/>
      <c r="G12" s="335"/>
      <c r="H12" s="335"/>
      <c r="I12" s="335"/>
      <c r="J12" s="335"/>
      <c r="K12" s="335"/>
      <c r="L12" s="335"/>
      <c r="M12" s="335"/>
    </row>
    <row r="13" spans="1:3" ht="15" customHeight="1">
      <c r="A13" s="41"/>
      <c r="B13" s="40"/>
      <c r="C13" s="40"/>
    </row>
    <row r="14" spans="1:13" ht="47.25" customHeight="1">
      <c r="A14" s="41"/>
      <c r="B14" s="395" t="s">
        <v>207</v>
      </c>
      <c r="C14" s="346"/>
      <c r="D14" s="346"/>
      <c r="E14" s="346"/>
      <c r="F14" s="346"/>
      <c r="G14" s="346"/>
      <c r="H14" s="346"/>
      <c r="I14" s="346"/>
      <c r="J14" s="346"/>
      <c r="K14" s="346"/>
      <c r="L14" s="346"/>
      <c r="M14" s="346"/>
    </row>
    <row r="15" spans="1:13" ht="15.75">
      <c r="A15" s="41"/>
      <c r="B15" s="40"/>
      <c r="C15" s="187"/>
      <c r="D15" s="187"/>
      <c r="E15" s="187"/>
      <c r="F15" s="187"/>
      <c r="G15" s="187"/>
      <c r="H15" s="187"/>
      <c r="I15" s="187"/>
      <c r="J15" s="187"/>
      <c r="K15" s="187"/>
      <c r="L15" s="187"/>
      <c r="M15" s="187"/>
    </row>
    <row r="16" spans="1:13" ht="18" customHeight="1">
      <c r="A16" s="38">
        <v>2</v>
      </c>
      <c r="B16" s="392" t="s">
        <v>208</v>
      </c>
      <c r="C16" s="392"/>
      <c r="D16" s="392"/>
      <c r="E16" s="392"/>
      <c r="F16" s="392"/>
      <c r="G16" s="392"/>
      <c r="H16" s="392"/>
      <c r="I16" s="392"/>
      <c r="J16" s="392"/>
      <c r="K16" s="392"/>
      <c r="L16" s="392"/>
      <c r="M16" s="392"/>
    </row>
    <row r="17" spans="1:13" ht="15.75">
      <c r="A17" s="38"/>
      <c r="B17" s="193"/>
      <c r="C17" s="193"/>
      <c r="D17" s="193"/>
      <c r="E17" s="193"/>
      <c r="F17" s="193"/>
      <c r="G17" s="193"/>
      <c r="H17" s="193"/>
      <c r="I17" s="193"/>
      <c r="J17" s="193"/>
      <c r="K17" s="193"/>
      <c r="L17" s="193"/>
      <c r="M17" s="193"/>
    </row>
    <row r="18" spans="1:13" ht="48.75" customHeight="1">
      <c r="A18" s="38"/>
      <c r="B18" s="346" t="s">
        <v>209</v>
      </c>
      <c r="C18" s="346"/>
      <c r="D18" s="346"/>
      <c r="E18" s="346"/>
      <c r="F18" s="346"/>
      <c r="G18" s="346"/>
      <c r="H18" s="346"/>
      <c r="I18" s="346"/>
      <c r="J18" s="346"/>
      <c r="K18" s="346"/>
      <c r="L18" s="346"/>
      <c r="M18" s="346"/>
    </row>
    <row r="19" spans="1:13" ht="15.75">
      <c r="A19" s="38"/>
      <c r="B19" s="193"/>
      <c r="C19" s="193"/>
      <c r="D19" s="193"/>
      <c r="E19" s="193"/>
      <c r="F19" s="193"/>
      <c r="G19" s="193"/>
      <c r="H19" s="193"/>
      <c r="I19" s="193"/>
      <c r="J19" s="193"/>
      <c r="K19" s="193"/>
      <c r="L19" s="193"/>
      <c r="M19" s="193"/>
    </row>
    <row r="20" spans="1:13" ht="15.75">
      <c r="A20" s="38"/>
      <c r="B20" s="2" t="s">
        <v>210</v>
      </c>
      <c r="C20" s="2">
        <v>2</v>
      </c>
      <c r="D20" s="2" t="s">
        <v>314</v>
      </c>
      <c r="E20" s="193"/>
      <c r="F20" s="193"/>
      <c r="G20" s="193"/>
      <c r="H20" s="193"/>
      <c r="I20" s="193"/>
      <c r="J20" s="193"/>
      <c r="K20" s="193"/>
      <c r="L20" s="193"/>
      <c r="M20" s="193"/>
    </row>
    <row r="21" spans="1:13" ht="15.75">
      <c r="A21" s="38"/>
      <c r="B21" s="2" t="s">
        <v>210</v>
      </c>
      <c r="C21" s="2">
        <v>3</v>
      </c>
      <c r="D21" s="2" t="s">
        <v>211</v>
      </c>
      <c r="E21" s="2"/>
      <c r="F21" s="193"/>
      <c r="G21" s="193"/>
      <c r="H21" s="193"/>
      <c r="I21" s="193"/>
      <c r="J21" s="193"/>
      <c r="K21" s="193"/>
      <c r="L21" s="193"/>
      <c r="M21" s="193"/>
    </row>
    <row r="22" spans="1:13" ht="15.75">
      <c r="A22" s="38"/>
      <c r="B22" s="2" t="s">
        <v>210</v>
      </c>
      <c r="C22" s="2">
        <v>101</v>
      </c>
      <c r="D22" s="2" t="s">
        <v>212</v>
      </c>
      <c r="E22" s="2"/>
      <c r="F22" s="193"/>
      <c r="G22" s="193"/>
      <c r="H22" s="193"/>
      <c r="I22" s="193"/>
      <c r="J22" s="193"/>
      <c r="K22" s="193"/>
      <c r="L22" s="193"/>
      <c r="M22" s="193"/>
    </row>
    <row r="23" spans="1:13" ht="15.75">
      <c r="A23" s="38"/>
      <c r="B23" s="2" t="s">
        <v>210</v>
      </c>
      <c r="C23" s="2">
        <v>102</v>
      </c>
      <c r="D23" s="2" t="s">
        <v>21</v>
      </c>
      <c r="E23" s="2"/>
      <c r="F23" s="193"/>
      <c r="G23" s="193"/>
      <c r="H23" s="193"/>
      <c r="I23" s="193"/>
      <c r="J23" s="193"/>
      <c r="K23" s="193"/>
      <c r="L23" s="193"/>
      <c r="M23" s="193"/>
    </row>
    <row r="24" spans="1:13" ht="15.75">
      <c r="A24" s="38"/>
      <c r="B24" s="2" t="s">
        <v>210</v>
      </c>
      <c r="C24" s="2">
        <v>108</v>
      </c>
      <c r="D24" s="2" t="s">
        <v>213</v>
      </c>
      <c r="E24" s="2"/>
      <c r="F24" s="193"/>
      <c r="G24" s="193"/>
      <c r="H24" s="193"/>
      <c r="I24" s="193"/>
      <c r="J24" s="193"/>
      <c r="K24" s="193"/>
      <c r="L24" s="193"/>
      <c r="M24" s="193"/>
    </row>
    <row r="25" spans="1:13" ht="15.75">
      <c r="A25" s="38"/>
      <c r="B25" s="2" t="s">
        <v>210</v>
      </c>
      <c r="C25" s="2">
        <v>110</v>
      </c>
      <c r="D25" s="2" t="s">
        <v>214</v>
      </c>
      <c r="E25" s="2"/>
      <c r="F25" s="193"/>
      <c r="G25" s="193"/>
      <c r="H25" s="193"/>
      <c r="I25" s="193"/>
      <c r="J25" s="193"/>
      <c r="K25" s="193"/>
      <c r="L25" s="193"/>
      <c r="M25" s="193"/>
    </row>
    <row r="26" spans="1:13" ht="15.75">
      <c r="A26" s="38"/>
      <c r="B26" s="2" t="s">
        <v>210</v>
      </c>
      <c r="C26" s="2">
        <v>116</v>
      </c>
      <c r="D26" s="2" t="s">
        <v>19</v>
      </c>
      <c r="E26" s="2"/>
      <c r="F26" s="193"/>
      <c r="G26" s="193"/>
      <c r="H26" s="193"/>
      <c r="I26" s="193"/>
      <c r="J26" s="193"/>
      <c r="K26" s="193"/>
      <c r="L26" s="193"/>
      <c r="M26" s="193"/>
    </row>
    <row r="27" spans="1:13" ht="15.75">
      <c r="A27" s="38"/>
      <c r="B27" s="2" t="s">
        <v>210</v>
      </c>
      <c r="C27" s="2">
        <v>121</v>
      </c>
      <c r="D27" s="2" t="s">
        <v>215</v>
      </c>
      <c r="E27" s="2"/>
      <c r="F27" s="193"/>
      <c r="G27" s="193"/>
      <c r="H27" s="193"/>
      <c r="I27" s="193"/>
      <c r="J27" s="193"/>
      <c r="K27" s="193"/>
      <c r="L27" s="193"/>
      <c r="M27" s="193"/>
    </row>
    <row r="28" spans="1:13" ht="15.75">
      <c r="A28" s="38"/>
      <c r="B28" s="2" t="s">
        <v>210</v>
      </c>
      <c r="C28" s="2">
        <v>127</v>
      </c>
      <c r="D28" s="2" t="s">
        <v>216</v>
      </c>
      <c r="E28" s="2"/>
      <c r="F28" s="193"/>
      <c r="G28" s="193"/>
      <c r="H28" s="193"/>
      <c r="I28" s="193"/>
      <c r="J28" s="193"/>
      <c r="K28" s="193"/>
      <c r="L28" s="193"/>
      <c r="M28" s="193"/>
    </row>
    <row r="29" spans="1:13" ht="15.75">
      <c r="A29" s="38"/>
      <c r="B29" s="2" t="s">
        <v>210</v>
      </c>
      <c r="C29" s="2">
        <v>132</v>
      </c>
      <c r="D29" s="2" t="s">
        <v>219</v>
      </c>
      <c r="E29" s="2"/>
      <c r="F29" s="193"/>
      <c r="G29" s="193"/>
      <c r="H29" s="193"/>
      <c r="I29" s="193"/>
      <c r="J29" s="193"/>
      <c r="K29" s="193"/>
      <c r="L29" s="193"/>
      <c r="M29" s="193"/>
    </row>
    <row r="30" spans="1:13" ht="15.75">
      <c r="A30" s="38"/>
      <c r="B30" s="2" t="s">
        <v>210</v>
      </c>
      <c r="C30" s="2">
        <v>133</v>
      </c>
      <c r="D30" s="2" t="s">
        <v>249</v>
      </c>
      <c r="E30" s="2"/>
      <c r="F30" s="193"/>
      <c r="G30" s="193"/>
      <c r="H30" s="193"/>
      <c r="I30" s="193"/>
      <c r="J30" s="193"/>
      <c r="K30" s="193"/>
      <c r="L30" s="193"/>
      <c r="M30" s="193"/>
    </row>
    <row r="31" spans="1:13" ht="15.75">
      <c r="A31" s="38"/>
      <c r="B31" s="2" t="s">
        <v>210</v>
      </c>
      <c r="C31" s="2">
        <v>136</v>
      </c>
      <c r="D31" s="2" t="s">
        <v>217</v>
      </c>
      <c r="E31" s="2"/>
      <c r="F31" s="193"/>
      <c r="G31" s="193"/>
      <c r="H31" s="193"/>
      <c r="I31" s="193"/>
      <c r="J31" s="193"/>
      <c r="K31" s="193"/>
      <c r="L31" s="193"/>
      <c r="M31" s="193"/>
    </row>
    <row r="32" spans="1:13" ht="15.75">
      <c r="A32" s="38"/>
      <c r="B32" s="2" t="s">
        <v>210</v>
      </c>
      <c r="C32" s="2">
        <v>138</v>
      </c>
      <c r="D32" s="2" t="s">
        <v>41</v>
      </c>
      <c r="E32" s="2"/>
      <c r="F32" s="193"/>
      <c r="G32" s="193"/>
      <c r="H32" s="193"/>
      <c r="I32" s="193"/>
      <c r="J32" s="193"/>
      <c r="K32" s="193"/>
      <c r="L32" s="193"/>
      <c r="M32" s="193"/>
    </row>
    <row r="33" spans="1:13" ht="15.75">
      <c r="A33" s="38"/>
      <c r="B33" s="193"/>
      <c r="C33" s="193"/>
      <c r="D33" s="193"/>
      <c r="E33" s="193"/>
      <c r="F33" s="193"/>
      <c r="G33" s="193"/>
      <c r="H33" s="193"/>
      <c r="I33" s="193"/>
      <c r="J33" s="193"/>
      <c r="K33" s="193"/>
      <c r="L33" s="193"/>
      <c r="M33" s="193"/>
    </row>
    <row r="34" spans="1:13" ht="31.5" customHeight="1">
      <c r="A34" s="38"/>
      <c r="B34" s="330" t="s">
        <v>278</v>
      </c>
      <c r="C34" s="330"/>
      <c r="D34" s="330"/>
      <c r="E34" s="330"/>
      <c r="F34" s="330"/>
      <c r="G34" s="330"/>
      <c r="H34" s="330"/>
      <c r="I34" s="330"/>
      <c r="J34" s="330"/>
      <c r="K34" s="330"/>
      <c r="L34" s="330"/>
      <c r="M34" s="330"/>
    </row>
    <row r="35" spans="1:13" ht="15.75">
      <c r="A35" s="38"/>
      <c r="B35" s="193"/>
      <c r="C35" s="193"/>
      <c r="D35" s="193"/>
      <c r="E35" s="193"/>
      <c r="F35" s="193"/>
      <c r="G35" s="193"/>
      <c r="H35" s="193"/>
      <c r="I35" s="193"/>
      <c r="J35" s="193"/>
      <c r="K35" s="193"/>
      <c r="L35" s="193"/>
      <c r="M35" s="193"/>
    </row>
    <row r="36" spans="1:13" ht="48" customHeight="1">
      <c r="A36" s="38"/>
      <c r="B36" s="330" t="s">
        <v>326</v>
      </c>
      <c r="C36" s="330"/>
      <c r="D36" s="330"/>
      <c r="E36" s="330"/>
      <c r="F36" s="330"/>
      <c r="G36" s="330"/>
      <c r="H36" s="330"/>
      <c r="I36" s="330"/>
      <c r="J36" s="330"/>
      <c r="K36" s="330"/>
      <c r="L36" s="330"/>
      <c r="M36" s="330"/>
    </row>
    <row r="37" spans="1:13" ht="15.75">
      <c r="A37" s="38"/>
      <c r="B37" s="193"/>
      <c r="C37" s="193"/>
      <c r="D37" s="193"/>
      <c r="E37" s="193"/>
      <c r="F37" s="193"/>
      <c r="G37" s="193"/>
      <c r="H37" s="193"/>
      <c r="I37" s="193"/>
      <c r="J37" s="193"/>
      <c r="K37" s="193"/>
      <c r="L37" s="193"/>
      <c r="M37" s="193"/>
    </row>
    <row r="38" spans="1:13" ht="15.75">
      <c r="A38" s="38">
        <v>2.1</v>
      </c>
      <c r="B38" s="276" t="s">
        <v>210</v>
      </c>
      <c r="C38" s="276">
        <v>2</v>
      </c>
      <c r="D38" s="276" t="s">
        <v>314</v>
      </c>
      <c r="E38" s="193"/>
      <c r="F38" s="193"/>
      <c r="G38" s="193"/>
      <c r="H38" s="193"/>
      <c r="I38" s="193"/>
      <c r="J38" s="193"/>
      <c r="K38" s="193"/>
      <c r="L38" s="193"/>
      <c r="M38" s="193"/>
    </row>
    <row r="39" spans="1:13" ht="15.75">
      <c r="A39" s="38"/>
      <c r="B39" s="193"/>
      <c r="C39" s="193"/>
      <c r="D39" s="193"/>
      <c r="E39" s="193"/>
      <c r="F39" s="193"/>
      <c r="G39" s="193"/>
      <c r="H39" s="193"/>
      <c r="I39" s="193"/>
      <c r="J39" s="193"/>
      <c r="K39" s="193"/>
      <c r="L39" s="193"/>
      <c r="M39" s="193"/>
    </row>
    <row r="40" spans="1:13" ht="31.5" customHeight="1">
      <c r="A40" s="38"/>
      <c r="B40" s="330" t="s">
        <v>323</v>
      </c>
      <c r="C40" s="330"/>
      <c r="D40" s="330"/>
      <c r="E40" s="330"/>
      <c r="F40" s="330"/>
      <c r="G40" s="330"/>
      <c r="H40" s="330"/>
      <c r="I40" s="330"/>
      <c r="J40" s="330"/>
      <c r="K40" s="330"/>
      <c r="L40" s="330"/>
      <c r="M40" s="330"/>
    </row>
    <row r="41" spans="1:13" ht="15.75">
      <c r="A41" s="38"/>
      <c r="B41" s="193"/>
      <c r="C41" s="193"/>
      <c r="D41" s="193"/>
      <c r="E41" s="193"/>
      <c r="F41" s="193"/>
      <c r="G41" s="193"/>
      <c r="H41" s="193"/>
      <c r="I41" s="193"/>
      <c r="J41" s="193"/>
      <c r="K41" s="193"/>
      <c r="L41" s="193"/>
      <c r="M41" s="193"/>
    </row>
    <row r="42" spans="1:13" ht="15.75">
      <c r="A42" s="38"/>
      <c r="B42" s="330" t="s">
        <v>324</v>
      </c>
      <c r="C42" s="330"/>
      <c r="D42" s="330"/>
      <c r="E42" s="330"/>
      <c r="F42" s="330"/>
      <c r="G42" s="330"/>
      <c r="H42" s="330"/>
      <c r="I42" s="330"/>
      <c r="J42" s="330"/>
      <c r="K42" s="330"/>
      <c r="L42" s="330"/>
      <c r="M42" s="330"/>
    </row>
    <row r="43" spans="1:13" ht="15.75">
      <c r="A43" s="38"/>
      <c r="B43" s="193"/>
      <c r="C43" s="193"/>
      <c r="D43" s="193"/>
      <c r="E43" s="193"/>
      <c r="F43" s="193"/>
      <c r="G43" s="193"/>
      <c r="H43" s="193"/>
      <c r="I43" s="193"/>
      <c r="J43" s="193"/>
      <c r="K43" s="193"/>
      <c r="L43" s="193"/>
      <c r="M43" s="193"/>
    </row>
    <row r="44" spans="1:13" ht="160.5" customHeight="1">
      <c r="A44" s="38"/>
      <c r="B44" s="330" t="s">
        <v>328</v>
      </c>
      <c r="C44" s="330"/>
      <c r="D44" s="330"/>
      <c r="E44" s="330"/>
      <c r="F44" s="330"/>
      <c r="G44" s="330"/>
      <c r="H44" s="330"/>
      <c r="I44" s="330"/>
      <c r="J44" s="330"/>
      <c r="K44" s="330"/>
      <c r="L44" s="330"/>
      <c r="M44" s="330"/>
    </row>
    <row r="45" spans="1:13" ht="15.75">
      <c r="A45" s="38"/>
      <c r="B45" s="193"/>
      <c r="C45" s="193"/>
      <c r="D45" s="193"/>
      <c r="E45" s="193"/>
      <c r="F45" s="193"/>
      <c r="G45" s="193"/>
      <c r="H45" s="193"/>
      <c r="I45" s="193"/>
      <c r="J45" s="193"/>
      <c r="K45" s="193"/>
      <c r="L45" s="193"/>
      <c r="M45" s="193"/>
    </row>
    <row r="46" spans="1:13" ht="48.75" customHeight="1">
      <c r="A46" s="38"/>
      <c r="B46" s="330" t="s">
        <v>327</v>
      </c>
      <c r="C46" s="330"/>
      <c r="D46" s="330"/>
      <c r="E46" s="330"/>
      <c r="F46" s="330"/>
      <c r="G46" s="330"/>
      <c r="H46" s="330"/>
      <c r="I46" s="330"/>
      <c r="J46" s="330"/>
      <c r="K46" s="330"/>
      <c r="L46" s="330"/>
      <c r="M46" s="330"/>
    </row>
    <row r="47" spans="1:13" ht="15.75">
      <c r="A47" s="38"/>
      <c r="B47" s="193"/>
      <c r="C47" s="193"/>
      <c r="D47" s="193"/>
      <c r="E47" s="193"/>
      <c r="F47" s="193"/>
      <c r="G47" s="193"/>
      <c r="H47" s="193"/>
      <c r="I47" s="193"/>
      <c r="J47" s="193"/>
      <c r="K47" s="193"/>
      <c r="L47" s="193"/>
      <c r="M47" s="193"/>
    </row>
    <row r="48" spans="1:13" ht="15.75">
      <c r="A48" s="38">
        <v>2.2</v>
      </c>
      <c r="B48" s="276" t="s">
        <v>210</v>
      </c>
      <c r="C48" s="276">
        <v>3</v>
      </c>
      <c r="D48" s="276" t="s">
        <v>211</v>
      </c>
      <c r="E48" s="193"/>
      <c r="F48" s="193"/>
      <c r="G48" s="193"/>
      <c r="H48" s="193"/>
      <c r="I48" s="193"/>
      <c r="J48" s="193"/>
      <c r="K48" s="193"/>
      <c r="L48" s="193"/>
      <c r="M48" s="193"/>
    </row>
    <row r="49" spans="1:13" ht="15.75">
      <c r="A49" s="38"/>
      <c r="B49" s="193"/>
      <c r="C49" s="193"/>
      <c r="D49" s="193"/>
      <c r="E49" s="193"/>
      <c r="F49" s="193"/>
      <c r="G49" s="193"/>
      <c r="H49" s="193"/>
      <c r="I49" s="193"/>
      <c r="J49" s="193"/>
      <c r="K49" s="193"/>
      <c r="L49" s="193"/>
      <c r="M49" s="193"/>
    </row>
    <row r="50" spans="1:13" ht="94.5" customHeight="1">
      <c r="A50" s="38"/>
      <c r="B50" s="330" t="s">
        <v>0</v>
      </c>
      <c r="C50" s="330"/>
      <c r="D50" s="330"/>
      <c r="E50" s="330"/>
      <c r="F50" s="330"/>
      <c r="G50" s="330"/>
      <c r="H50" s="330"/>
      <c r="I50" s="330"/>
      <c r="J50" s="330"/>
      <c r="K50" s="330"/>
      <c r="L50" s="330"/>
      <c r="M50" s="330"/>
    </row>
    <row r="51" spans="1:13" ht="15.75">
      <c r="A51" s="38"/>
      <c r="B51" s="193"/>
      <c r="C51" s="193"/>
      <c r="D51" s="193"/>
      <c r="E51" s="193"/>
      <c r="F51" s="193"/>
      <c r="G51" s="193"/>
      <c r="H51" s="193"/>
      <c r="I51" s="193"/>
      <c r="J51" s="193"/>
      <c r="K51" s="193"/>
      <c r="L51" s="193"/>
      <c r="M51" s="193"/>
    </row>
    <row r="52" spans="1:13" ht="15.75">
      <c r="A52" s="38">
        <v>2.3</v>
      </c>
      <c r="B52" s="276" t="s">
        <v>210</v>
      </c>
      <c r="C52" s="276">
        <v>101</v>
      </c>
      <c r="D52" s="276" t="s">
        <v>212</v>
      </c>
      <c r="E52" s="193"/>
      <c r="F52" s="193"/>
      <c r="G52" s="193"/>
      <c r="H52" s="193"/>
      <c r="I52" s="193"/>
      <c r="J52" s="193"/>
      <c r="K52" s="193"/>
      <c r="L52" s="193"/>
      <c r="M52" s="193"/>
    </row>
    <row r="53" spans="1:13" ht="15.75">
      <c r="A53" s="38"/>
      <c r="B53" s="193"/>
      <c r="C53" s="193"/>
      <c r="D53" s="193"/>
      <c r="E53" s="193"/>
      <c r="F53" s="193"/>
      <c r="G53" s="193"/>
      <c r="H53" s="193"/>
      <c r="I53" s="193"/>
      <c r="J53" s="193"/>
      <c r="K53" s="193"/>
      <c r="L53" s="193"/>
      <c r="M53" s="193"/>
    </row>
    <row r="54" spans="1:13" ht="95.25" customHeight="1">
      <c r="A54" s="38"/>
      <c r="B54" s="346" t="s">
        <v>220</v>
      </c>
      <c r="C54" s="346"/>
      <c r="D54" s="346"/>
      <c r="E54" s="346"/>
      <c r="F54" s="346"/>
      <c r="G54" s="346"/>
      <c r="H54" s="346"/>
      <c r="I54" s="346"/>
      <c r="J54" s="346"/>
      <c r="K54" s="346"/>
      <c r="L54" s="346"/>
      <c r="M54" s="346"/>
    </row>
    <row r="55" spans="1:13" ht="15.75">
      <c r="A55" s="38"/>
      <c r="B55" s="193"/>
      <c r="C55" s="193"/>
      <c r="D55" s="193"/>
      <c r="E55" s="193"/>
      <c r="F55" s="193"/>
      <c r="G55" s="193"/>
      <c r="H55" s="193"/>
      <c r="I55" s="193"/>
      <c r="J55" s="193"/>
      <c r="K55" s="193"/>
      <c r="L55" s="193"/>
      <c r="M55" s="193"/>
    </row>
    <row r="56" spans="1:13" ht="30.75" customHeight="1">
      <c r="A56" s="38"/>
      <c r="B56" s="330" t="s">
        <v>221</v>
      </c>
      <c r="C56" s="330"/>
      <c r="D56" s="330"/>
      <c r="E56" s="330"/>
      <c r="F56" s="330"/>
      <c r="G56" s="330"/>
      <c r="H56" s="330"/>
      <c r="I56" s="330"/>
      <c r="J56" s="330"/>
      <c r="K56" s="330"/>
      <c r="L56" s="330"/>
      <c r="M56" s="330"/>
    </row>
    <row r="57" spans="1:13" ht="15.75">
      <c r="A57" s="38"/>
      <c r="B57" s="193"/>
      <c r="C57" s="193"/>
      <c r="D57" s="193"/>
      <c r="E57" s="193"/>
      <c r="F57" s="193"/>
      <c r="G57" s="193"/>
      <c r="H57" s="193"/>
      <c r="I57" s="193"/>
      <c r="J57" s="193"/>
      <c r="K57" s="193"/>
      <c r="L57" s="193"/>
      <c r="M57" s="193"/>
    </row>
    <row r="58" spans="1:13" ht="15.75">
      <c r="A58" s="38">
        <v>2.4</v>
      </c>
      <c r="B58" s="276" t="s">
        <v>210</v>
      </c>
      <c r="C58" s="276">
        <v>117</v>
      </c>
      <c r="D58" s="276" t="s">
        <v>218</v>
      </c>
      <c r="E58" s="193"/>
      <c r="F58" s="193"/>
      <c r="G58" s="193"/>
      <c r="H58" s="193"/>
      <c r="I58" s="193"/>
      <c r="J58" s="193"/>
      <c r="K58" s="193"/>
      <c r="L58" s="193"/>
      <c r="M58" s="193"/>
    </row>
    <row r="59" spans="1:13" ht="15.75">
      <c r="A59" s="38"/>
      <c r="B59" s="193"/>
      <c r="C59" s="193"/>
      <c r="D59" s="193"/>
      <c r="E59" s="193"/>
      <c r="F59" s="193"/>
      <c r="G59" s="193"/>
      <c r="H59" s="193"/>
      <c r="I59" s="193"/>
      <c r="J59" s="193"/>
      <c r="K59" s="193"/>
      <c r="L59" s="193"/>
      <c r="M59" s="193"/>
    </row>
    <row r="60" spans="1:13" ht="129.75" customHeight="1">
      <c r="A60" s="38"/>
      <c r="B60" s="346" t="s">
        <v>250</v>
      </c>
      <c r="C60" s="346"/>
      <c r="D60" s="346"/>
      <c r="E60" s="346"/>
      <c r="F60" s="346"/>
      <c r="G60" s="346"/>
      <c r="H60" s="346"/>
      <c r="I60" s="346"/>
      <c r="J60" s="346"/>
      <c r="K60" s="346"/>
      <c r="L60" s="346"/>
      <c r="M60" s="346"/>
    </row>
    <row r="61" spans="1:13" ht="15.75">
      <c r="A61" s="38"/>
      <c r="B61" s="193"/>
      <c r="C61" s="193"/>
      <c r="D61" s="193"/>
      <c r="E61" s="193"/>
      <c r="F61" s="193"/>
      <c r="G61" s="193"/>
      <c r="H61" s="193"/>
      <c r="I61" s="193"/>
      <c r="J61" s="193"/>
      <c r="K61" s="193"/>
      <c r="L61" s="193"/>
      <c r="M61" s="193"/>
    </row>
    <row r="62" spans="1:13" ht="15.75">
      <c r="A62" s="38">
        <v>2.5</v>
      </c>
      <c r="B62" s="276" t="s">
        <v>222</v>
      </c>
      <c r="C62" s="193"/>
      <c r="D62" s="193"/>
      <c r="E62" s="193"/>
      <c r="F62" s="193"/>
      <c r="G62" s="193"/>
      <c r="H62" s="193"/>
      <c r="I62" s="193"/>
      <c r="J62" s="193"/>
      <c r="K62" s="193"/>
      <c r="L62" s="193"/>
      <c r="M62" s="193"/>
    </row>
    <row r="63" spans="1:13" ht="15.75">
      <c r="A63" s="38"/>
      <c r="B63" s="193"/>
      <c r="C63" s="193"/>
      <c r="D63" s="193"/>
      <c r="E63" s="193"/>
      <c r="F63" s="193"/>
      <c r="G63" s="193"/>
      <c r="H63" s="193"/>
      <c r="I63" s="193"/>
      <c r="J63" s="193"/>
      <c r="K63" s="193"/>
      <c r="L63" s="193"/>
      <c r="M63" s="193"/>
    </row>
    <row r="64" spans="1:13" ht="15.75">
      <c r="A64" s="38"/>
      <c r="B64" s="2" t="s">
        <v>223</v>
      </c>
      <c r="C64" s="193"/>
      <c r="D64" s="193"/>
      <c r="E64" s="193"/>
      <c r="F64" s="193"/>
      <c r="G64" s="193"/>
      <c r="H64" s="193"/>
      <c r="I64" s="193"/>
      <c r="J64" s="193"/>
      <c r="K64" s="193"/>
      <c r="L64" s="193"/>
      <c r="M64" s="193"/>
    </row>
    <row r="65" spans="1:13" ht="15.75">
      <c r="A65" s="38"/>
      <c r="B65" s="2"/>
      <c r="C65" s="193"/>
      <c r="D65" s="193"/>
      <c r="E65" s="193"/>
      <c r="F65" s="193"/>
      <c r="G65" s="193"/>
      <c r="H65" s="193"/>
      <c r="I65" s="193"/>
      <c r="J65" s="193"/>
      <c r="K65" s="193"/>
      <c r="L65" s="193"/>
      <c r="M65" s="193"/>
    </row>
    <row r="66" spans="1:13" s="118" customFormat="1" ht="15.75">
      <c r="A66" s="38"/>
      <c r="B66" s="119"/>
      <c r="C66" s="119"/>
      <c r="D66" s="119"/>
      <c r="E66" s="119"/>
      <c r="F66" s="119"/>
      <c r="G66" s="119"/>
      <c r="H66" s="119"/>
      <c r="I66" s="334" t="s">
        <v>231</v>
      </c>
      <c r="J66" s="334"/>
      <c r="K66" s="334"/>
      <c r="L66" s="119"/>
      <c r="M66" s="119"/>
    </row>
    <row r="67" spans="1:13" s="118" customFormat="1" ht="15.75">
      <c r="A67" s="38"/>
      <c r="B67" s="119"/>
      <c r="C67" s="119"/>
      <c r="D67" s="119"/>
      <c r="E67" s="119"/>
      <c r="F67" s="119"/>
      <c r="G67" s="119" t="s">
        <v>224</v>
      </c>
      <c r="H67" s="119"/>
      <c r="I67" s="119" t="s">
        <v>226</v>
      </c>
      <c r="J67" s="119"/>
      <c r="K67" s="119" t="s">
        <v>228</v>
      </c>
      <c r="L67" s="119"/>
      <c r="M67" s="119"/>
    </row>
    <row r="68" spans="1:13" s="118" customFormat="1" ht="15.75">
      <c r="A68" s="38"/>
      <c r="B68" s="119"/>
      <c r="C68" s="119"/>
      <c r="D68" s="119"/>
      <c r="E68" s="119"/>
      <c r="F68" s="119"/>
      <c r="G68" s="277" t="s">
        <v>225</v>
      </c>
      <c r="H68" s="277"/>
      <c r="I68" s="277" t="s">
        <v>227</v>
      </c>
      <c r="J68" s="277"/>
      <c r="K68" s="277" t="s">
        <v>229</v>
      </c>
      <c r="L68" s="277"/>
      <c r="M68" s="277" t="s">
        <v>230</v>
      </c>
    </row>
    <row r="69" spans="1:13" ht="15.75">
      <c r="A69" s="38"/>
      <c r="B69" s="2"/>
      <c r="C69" s="2"/>
      <c r="D69" s="2"/>
      <c r="E69" s="2"/>
      <c r="F69" s="2"/>
      <c r="G69" s="119" t="s">
        <v>8</v>
      </c>
      <c r="H69" s="119"/>
      <c r="I69" s="119" t="s">
        <v>8</v>
      </c>
      <c r="J69" s="119"/>
      <c r="K69" s="119" t="s">
        <v>8</v>
      </c>
      <c r="L69" s="119"/>
      <c r="M69" s="119" t="s">
        <v>8</v>
      </c>
    </row>
    <row r="70" spans="1:13" ht="15.75">
      <c r="A70" s="38"/>
      <c r="B70" s="278" t="s">
        <v>232</v>
      </c>
      <c r="C70" s="2"/>
      <c r="D70" s="2"/>
      <c r="E70" s="2"/>
      <c r="F70" s="2"/>
      <c r="G70" s="2"/>
      <c r="H70" s="2"/>
      <c r="I70" s="2"/>
      <c r="J70" s="2"/>
      <c r="K70" s="2"/>
      <c r="L70" s="2"/>
      <c r="M70" s="2"/>
    </row>
    <row r="71" spans="1:13" ht="15.75">
      <c r="A71" s="38"/>
      <c r="B71" s="279" t="s">
        <v>233</v>
      </c>
      <c r="C71" s="2"/>
      <c r="D71" s="2"/>
      <c r="E71" s="2"/>
      <c r="F71" s="2"/>
      <c r="G71" s="2"/>
      <c r="H71" s="2"/>
      <c r="I71" s="2"/>
      <c r="J71" s="2"/>
      <c r="K71" s="2"/>
      <c r="L71" s="2"/>
      <c r="M71" s="2"/>
    </row>
    <row r="72" spans="1:13" ht="15.75">
      <c r="A72" s="38"/>
      <c r="B72" s="2"/>
      <c r="C72" s="2"/>
      <c r="D72" s="2"/>
      <c r="E72" s="2"/>
      <c r="F72" s="2"/>
      <c r="G72" s="2"/>
      <c r="H72" s="2"/>
      <c r="I72" s="2"/>
      <c r="J72" s="2"/>
      <c r="K72" s="2"/>
      <c r="L72" s="2"/>
      <c r="M72" s="2"/>
    </row>
    <row r="73" spans="1:13" ht="15.75">
      <c r="A73" s="38"/>
      <c r="B73" s="2" t="s">
        <v>234</v>
      </c>
      <c r="C73" s="2"/>
      <c r="D73" s="2"/>
      <c r="E73" s="2"/>
      <c r="F73" s="2"/>
      <c r="G73" s="280">
        <v>48879</v>
      </c>
      <c r="H73" s="280"/>
      <c r="I73" s="280">
        <v>0</v>
      </c>
      <c r="J73" s="280"/>
      <c r="K73" s="280">
        <v>-8755</v>
      </c>
      <c r="L73" s="280"/>
      <c r="M73" s="280">
        <v>40124</v>
      </c>
    </row>
    <row r="74" spans="1:13" ht="15.75">
      <c r="A74" s="38"/>
      <c r="B74" s="2" t="s">
        <v>161</v>
      </c>
      <c r="C74" s="2"/>
      <c r="D74" s="2"/>
      <c r="E74" s="2"/>
      <c r="F74" s="2"/>
      <c r="G74" s="280">
        <v>0</v>
      </c>
      <c r="H74" s="280"/>
      <c r="I74" s="280">
        <v>0</v>
      </c>
      <c r="J74" s="280"/>
      <c r="K74" s="280">
        <v>8755</v>
      </c>
      <c r="L74" s="280"/>
      <c r="M74" s="280">
        <v>8755</v>
      </c>
    </row>
    <row r="75" spans="1:13" ht="15.75">
      <c r="A75" s="38"/>
      <c r="B75" s="2" t="s">
        <v>84</v>
      </c>
      <c r="C75" s="2"/>
      <c r="D75" s="2"/>
      <c r="E75" s="2"/>
      <c r="F75" s="2"/>
      <c r="G75" s="280">
        <v>21954</v>
      </c>
      <c r="H75" s="280"/>
      <c r="I75" s="280">
        <v>3242</v>
      </c>
      <c r="J75" s="280"/>
      <c r="K75" s="280">
        <v>0</v>
      </c>
      <c r="L75" s="280"/>
      <c r="M75" s="280">
        <v>25196</v>
      </c>
    </row>
    <row r="76" spans="1:13" ht="15.75">
      <c r="A76" s="38"/>
      <c r="B76" s="2" t="s">
        <v>47</v>
      </c>
      <c r="C76" s="2"/>
      <c r="D76" s="2"/>
      <c r="E76" s="2"/>
      <c r="F76" s="2"/>
      <c r="G76" s="280">
        <v>3242</v>
      </c>
      <c r="H76" s="280"/>
      <c r="I76" s="280">
        <v>-3242</v>
      </c>
      <c r="J76" s="280"/>
      <c r="K76" s="280">
        <v>0</v>
      </c>
      <c r="L76" s="280"/>
      <c r="M76" s="280">
        <v>0</v>
      </c>
    </row>
    <row r="77" spans="1:13" ht="15.75">
      <c r="A77" s="38"/>
      <c r="B77" s="193"/>
      <c r="C77" s="193"/>
      <c r="D77" s="193"/>
      <c r="E77" s="193"/>
      <c r="F77" s="193"/>
      <c r="G77" s="281"/>
      <c r="H77" s="281"/>
      <c r="I77" s="281"/>
      <c r="J77" s="281"/>
      <c r="K77" s="281"/>
      <c r="L77" s="281"/>
      <c r="M77" s="281"/>
    </row>
    <row r="78" spans="1:10" ht="15.75">
      <c r="A78" s="38">
        <v>3</v>
      </c>
      <c r="B78" s="340" t="s">
        <v>191</v>
      </c>
      <c r="C78" s="340"/>
      <c r="D78" s="340"/>
      <c r="E78" s="340"/>
      <c r="F78" s="340"/>
      <c r="G78" s="340"/>
      <c r="H78" s="340"/>
      <c r="I78" s="340"/>
      <c r="J78" s="340"/>
    </row>
    <row r="79" spans="1:10" ht="15.75">
      <c r="A79" s="38"/>
      <c r="B79" s="38"/>
      <c r="C79" s="38"/>
      <c r="D79" s="38"/>
      <c r="E79" s="38"/>
      <c r="F79" s="38"/>
      <c r="G79" s="38"/>
      <c r="H79" s="38"/>
      <c r="I79" s="38"/>
      <c r="J79" s="38"/>
    </row>
    <row r="80" spans="1:13" ht="15.75">
      <c r="A80" s="38"/>
      <c r="B80" s="343" t="s">
        <v>189</v>
      </c>
      <c r="C80" s="343"/>
      <c r="D80" s="343"/>
      <c r="E80" s="343"/>
      <c r="F80" s="343"/>
      <c r="G80" s="343"/>
      <c r="H80" s="343"/>
      <c r="I80" s="343"/>
      <c r="J80" s="343"/>
      <c r="K80" s="335"/>
      <c r="L80" s="335"/>
      <c r="M80" s="335"/>
    </row>
    <row r="81" spans="1:10" ht="15.75">
      <c r="A81" s="38"/>
      <c r="B81" s="41"/>
      <c r="C81" s="41"/>
      <c r="D81" s="41"/>
      <c r="E81" s="41"/>
      <c r="F81" s="41"/>
      <c r="G81" s="41"/>
      <c r="H81" s="41"/>
      <c r="I81" s="41"/>
      <c r="J81" s="41"/>
    </row>
    <row r="82" spans="1:10" ht="15.75">
      <c r="A82" s="38">
        <v>4</v>
      </c>
      <c r="B82" s="340" t="s">
        <v>2</v>
      </c>
      <c r="C82" s="340"/>
      <c r="D82" s="344"/>
      <c r="E82" s="344"/>
      <c r="F82" s="344"/>
      <c r="G82" s="344"/>
      <c r="H82" s="344"/>
      <c r="I82" s="344"/>
      <c r="J82" s="344"/>
    </row>
    <row r="83" spans="1:3" ht="15.75">
      <c r="A83" s="38"/>
      <c r="B83" s="38"/>
      <c r="C83" s="38"/>
    </row>
    <row r="84" spans="1:13" ht="15.75" customHeight="1">
      <c r="A84" s="289"/>
      <c r="B84" s="390" t="s">
        <v>190</v>
      </c>
      <c r="C84" s="390"/>
      <c r="D84" s="390"/>
      <c r="E84" s="390"/>
      <c r="F84" s="390"/>
      <c r="G84" s="390"/>
      <c r="H84" s="390"/>
      <c r="I84" s="390"/>
      <c r="J84" s="390"/>
      <c r="K84" s="390"/>
      <c r="L84" s="390"/>
      <c r="M84" s="390"/>
    </row>
    <row r="85" spans="1:10" ht="15.75">
      <c r="A85" s="38"/>
      <c r="B85" s="31"/>
      <c r="C85" s="31"/>
      <c r="D85" s="41"/>
      <c r="E85" s="41"/>
      <c r="F85" s="41"/>
      <c r="G85" s="41"/>
      <c r="H85" s="41"/>
      <c r="I85" s="41"/>
      <c r="J85" s="41"/>
    </row>
    <row r="86" spans="1:10" ht="15.75">
      <c r="A86" s="38">
        <v>5</v>
      </c>
      <c r="B86" s="340" t="s">
        <v>192</v>
      </c>
      <c r="C86" s="340"/>
      <c r="D86" s="344"/>
      <c r="E86" s="344"/>
      <c r="F86" s="344"/>
      <c r="G86" s="344"/>
      <c r="H86" s="344"/>
      <c r="I86" s="344"/>
      <c r="J86" s="344"/>
    </row>
    <row r="87" spans="1:3" ht="15.75">
      <c r="A87" s="38"/>
      <c r="B87" s="38"/>
      <c r="C87" s="38"/>
    </row>
    <row r="88" spans="1:13" ht="32.25" customHeight="1">
      <c r="A88" s="289"/>
      <c r="B88" s="331" t="s">
        <v>193</v>
      </c>
      <c r="C88" s="331"/>
      <c r="D88" s="331"/>
      <c r="E88" s="331"/>
      <c r="F88" s="331"/>
      <c r="G88" s="331"/>
      <c r="H88" s="331"/>
      <c r="I88" s="331"/>
      <c r="J88" s="331"/>
      <c r="K88" s="331"/>
      <c r="L88" s="331"/>
      <c r="M88" s="331"/>
    </row>
    <row r="89" spans="1:10" ht="15.75">
      <c r="A89" s="38"/>
      <c r="B89" s="31"/>
      <c r="C89" s="31"/>
      <c r="D89" s="331"/>
      <c r="E89" s="331"/>
      <c r="F89" s="331"/>
      <c r="G89" s="331"/>
      <c r="H89" s="331"/>
      <c r="I89" s="331"/>
      <c r="J89" s="331"/>
    </row>
    <row r="90" spans="1:10" ht="15.75">
      <c r="A90" s="38">
        <v>6</v>
      </c>
      <c r="B90" s="340" t="s">
        <v>155</v>
      </c>
      <c r="C90" s="340"/>
      <c r="D90" s="344"/>
      <c r="E90" s="344"/>
      <c r="F90" s="344"/>
      <c r="G90" s="344"/>
      <c r="H90" s="344"/>
      <c r="I90" s="344"/>
      <c r="J90" s="344"/>
    </row>
    <row r="91" spans="1:3" ht="14.25" customHeight="1">
      <c r="A91" s="38"/>
      <c r="B91" s="38"/>
      <c r="C91" s="38"/>
    </row>
    <row r="92" spans="1:13" ht="15.75" customHeight="1">
      <c r="A92" s="289"/>
      <c r="B92" s="332" t="s">
        <v>194</v>
      </c>
      <c r="C92" s="332"/>
      <c r="D92" s="332"/>
      <c r="E92" s="332"/>
      <c r="F92" s="332"/>
      <c r="G92" s="332"/>
      <c r="H92" s="332"/>
      <c r="I92" s="332"/>
      <c r="J92" s="332"/>
      <c r="K92" s="332"/>
      <c r="L92" s="332"/>
      <c r="M92" s="332"/>
    </row>
    <row r="93" spans="1:10" ht="13.5" customHeight="1">
      <c r="A93" s="289"/>
      <c r="B93" s="33"/>
      <c r="C93" s="33"/>
      <c r="D93" s="33"/>
      <c r="E93" s="33"/>
      <c r="F93" s="33"/>
      <c r="G93" s="33"/>
      <c r="H93" s="33"/>
      <c r="I93" s="33"/>
      <c r="J93" s="33"/>
    </row>
    <row r="94" spans="1:10" ht="15.75">
      <c r="A94" s="38">
        <v>7</v>
      </c>
      <c r="B94" s="337" t="s">
        <v>3</v>
      </c>
      <c r="C94" s="337"/>
      <c r="D94" s="344"/>
      <c r="E94" s="344"/>
      <c r="F94" s="344"/>
      <c r="G94" s="344"/>
      <c r="H94" s="344"/>
      <c r="I94" s="344"/>
      <c r="J94" s="344"/>
    </row>
    <row r="95" spans="1:3" ht="15.75">
      <c r="A95" s="38"/>
      <c r="B95" s="224"/>
      <c r="C95" s="224"/>
    </row>
    <row r="96" spans="1:13" ht="33" customHeight="1">
      <c r="A96" s="38"/>
      <c r="B96" s="326" t="s">
        <v>301</v>
      </c>
      <c r="C96" s="326"/>
      <c r="D96" s="326"/>
      <c r="E96" s="326"/>
      <c r="F96" s="326"/>
      <c r="G96" s="326"/>
      <c r="H96" s="326"/>
      <c r="I96" s="326"/>
      <c r="J96" s="326"/>
      <c r="K96" s="326"/>
      <c r="L96" s="326"/>
      <c r="M96" s="326"/>
    </row>
    <row r="97" spans="1:13" ht="15.75">
      <c r="A97" s="38"/>
      <c r="B97" s="2"/>
      <c r="C97" s="2"/>
      <c r="D97" s="2"/>
      <c r="E97" s="2"/>
      <c r="F97" s="2"/>
      <c r="G97" s="2"/>
      <c r="H97" s="2"/>
      <c r="I97" s="2"/>
      <c r="J97" s="2"/>
      <c r="K97" s="2"/>
      <c r="L97" s="2"/>
      <c r="M97" s="2"/>
    </row>
    <row r="98" spans="1:13" ht="32.25" customHeight="1">
      <c r="A98" s="38">
        <v>7.1</v>
      </c>
      <c r="B98" s="326" t="s">
        <v>279</v>
      </c>
      <c r="C98" s="326"/>
      <c r="D98" s="326"/>
      <c r="E98" s="326"/>
      <c r="F98" s="326"/>
      <c r="G98" s="326"/>
      <c r="H98" s="326"/>
      <c r="I98" s="326"/>
      <c r="J98" s="326"/>
      <c r="K98" s="326"/>
      <c r="L98" s="326"/>
      <c r="M98" s="326"/>
    </row>
    <row r="99" spans="1:13" ht="13.5" customHeight="1">
      <c r="A99" s="38"/>
      <c r="B99" s="2"/>
      <c r="C99" s="2"/>
      <c r="D99" s="2"/>
      <c r="E99" s="2"/>
      <c r="F99" s="2"/>
      <c r="G99" s="2"/>
      <c r="H99" s="2"/>
      <c r="I99" s="2"/>
      <c r="J99" s="2"/>
      <c r="K99" s="2"/>
      <c r="L99" s="2"/>
      <c r="M99" s="2"/>
    </row>
    <row r="100" spans="1:13" ht="15.75">
      <c r="A100" s="38"/>
      <c r="B100" s="326" t="s">
        <v>273</v>
      </c>
      <c r="C100" s="326"/>
      <c r="D100" s="326"/>
      <c r="E100" s="326"/>
      <c r="F100" s="326"/>
      <c r="G100" s="326"/>
      <c r="H100" s="326"/>
      <c r="I100" s="326"/>
      <c r="J100" s="326"/>
      <c r="K100" s="326"/>
      <c r="L100" s="326"/>
      <c r="M100" s="326"/>
    </row>
    <row r="101" spans="1:13" ht="15.75">
      <c r="A101" s="38"/>
      <c r="B101" s="316"/>
      <c r="C101" s="316"/>
      <c r="D101" s="316"/>
      <c r="E101" s="316"/>
      <c r="F101" s="316"/>
      <c r="G101" s="316"/>
      <c r="H101" s="316"/>
      <c r="I101" s="316"/>
      <c r="J101" s="316"/>
      <c r="K101" s="316"/>
      <c r="L101" s="316"/>
      <c r="M101" s="316"/>
    </row>
    <row r="102" spans="1:13" ht="15.75">
      <c r="A102" s="38">
        <v>7.2</v>
      </c>
      <c r="B102" s="340" t="s">
        <v>277</v>
      </c>
      <c r="C102" s="340"/>
      <c r="D102" s="340"/>
      <c r="E102" s="340"/>
      <c r="F102" s="340"/>
      <c r="G102" s="340"/>
      <c r="H102" s="340"/>
      <c r="I102" s="340"/>
      <c r="J102" s="340"/>
      <c r="K102" s="340"/>
      <c r="L102" s="340"/>
      <c r="M102" s="340"/>
    </row>
    <row r="103" spans="1:13" ht="50.25" customHeight="1">
      <c r="A103" s="38"/>
      <c r="B103" s="322" t="s">
        <v>280</v>
      </c>
      <c r="C103" s="322"/>
      <c r="D103" s="322"/>
      <c r="E103" s="322"/>
      <c r="F103" s="322"/>
      <c r="G103" s="322"/>
      <c r="H103" s="322"/>
      <c r="I103" s="322"/>
      <c r="J103" s="322"/>
      <c r="K103" s="322"/>
      <c r="L103" s="322"/>
      <c r="M103" s="322"/>
    </row>
    <row r="104" spans="1:10" ht="15.75">
      <c r="A104" s="38"/>
      <c r="B104" s="41"/>
      <c r="C104" s="41"/>
      <c r="D104" s="41"/>
      <c r="E104" s="41"/>
      <c r="F104" s="41"/>
      <c r="G104" s="41"/>
      <c r="H104" s="41"/>
      <c r="I104" s="41"/>
      <c r="J104" s="41"/>
    </row>
    <row r="105" spans="1:13" ht="15.75">
      <c r="A105" s="38"/>
      <c r="B105" s="322" t="s">
        <v>281</v>
      </c>
      <c r="C105" s="322"/>
      <c r="D105" s="322"/>
      <c r="E105" s="322"/>
      <c r="F105" s="322"/>
      <c r="G105" s="322"/>
      <c r="H105" s="322"/>
      <c r="I105" s="322"/>
      <c r="J105" s="322"/>
      <c r="K105" s="322"/>
      <c r="L105" s="322"/>
      <c r="M105" s="322"/>
    </row>
    <row r="106" spans="1:13" ht="15.75">
      <c r="A106" s="38"/>
      <c r="B106" s="316"/>
      <c r="C106" s="316"/>
      <c r="D106" s="316"/>
      <c r="E106" s="316"/>
      <c r="F106" s="316"/>
      <c r="G106" s="316"/>
      <c r="H106" s="316"/>
      <c r="I106" s="316"/>
      <c r="J106" s="316"/>
      <c r="K106" s="316"/>
      <c r="L106" s="316"/>
      <c r="M106" s="316"/>
    </row>
    <row r="107" spans="1:13" ht="15.75">
      <c r="A107" s="38"/>
      <c r="B107" s="316"/>
      <c r="C107" s="316"/>
      <c r="D107" s="316"/>
      <c r="E107" s="316"/>
      <c r="F107" s="316"/>
      <c r="G107" s="316"/>
      <c r="H107" s="316"/>
      <c r="I107" s="316"/>
      <c r="J107" s="316"/>
      <c r="K107" s="316"/>
      <c r="L107" s="316"/>
      <c r="M107" s="316"/>
    </row>
    <row r="108" spans="1:13" ht="15.75" customHeight="1">
      <c r="A108" s="38">
        <v>8</v>
      </c>
      <c r="B108" s="340" t="s">
        <v>195</v>
      </c>
      <c r="C108" s="340"/>
      <c r="D108" s="340"/>
      <c r="E108" s="340"/>
      <c r="F108" s="340"/>
      <c r="G108" s="340"/>
      <c r="H108" s="340"/>
      <c r="I108" s="340"/>
      <c r="J108" s="340"/>
      <c r="M108" s="194"/>
    </row>
    <row r="109" spans="1:13" ht="14.25" customHeight="1">
      <c r="A109" s="38"/>
      <c r="B109" s="38"/>
      <c r="C109" s="38"/>
      <c r="D109" s="38"/>
      <c r="E109" s="38"/>
      <c r="F109" s="38"/>
      <c r="G109" s="38"/>
      <c r="H109" s="38"/>
      <c r="I109" s="38"/>
      <c r="J109" s="38"/>
      <c r="M109" s="194"/>
    </row>
    <row r="110" spans="1:13" ht="15.75" customHeight="1">
      <c r="A110" s="38"/>
      <c r="B110" s="390" t="s">
        <v>331</v>
      </c>
      <c r="C110" s="390"/>
      <c r="D110" s="390"/>
      <c r="E110" s="390"/>
      <c r="F110" s="390"/>
      <c r="G110" s="390"/>
      <c r="H110" s="390"/>
      <c r="I110" s="390"/>
      <c r="J110" s="390"/>
      <c r="K110" s="390"/>
      <c r="L110" s="390"/>
      <c r="M110" s="390"/>
    </row>
    <row r="111" spans="1:10" ht="12" customHeight="1">
      <c r="A111" s="38"/>
      <c r="B111" s="31"/>
      <c r="C111" s="31"/>
      <c r="D111" s="41"/>
      <c r="E111" s="41"/>
      <c r="F111" s="41"/>
      <c r="G111" s="41"/>
      <c r="H111" s="41"/>
      <c r="I111" s="41"/>
      <c r="J111" s="41"/>
    </row>
    <row r="112" spans="1:10" ht="15.75">
      <c r="A112" s="38">
        <v>9</v>
      </c>
      <c r="B112" s="340" t="s">
        <v>4</v>
      </c>
      <c r="C112" s="340"/>
      <c r="D112" s="344"/>
      <c r="E112" s="344"/>
      <c r="F112" s="344"/>
      <c r="G112" s="344"/>
      <c r="H112" s="344"/>
      <c r="I112" s="344"/>
      <c r="J112" s="344"/>
    </row>
    <row r="113" spans="1:3" ht="9" customHeight="1">
      <c r="A113" s="38"/>
      <c r="B113" s="38"/>
      <c r="C113" s="38"/>
    </row>
    <row r="114" spans="1:3" ht="15.75">
      <c r="A114" s="38"/>
      <c r="B114" s="58" t="s">
        <v>300</v>
      </c>
      <c r="C114" s="38"/>
    </row>
    <row r="115" spans="1:13" ht="15.75">
      <c r="A115" s="38"/>
      <c r="B115" s="187"/>
      <c r="C115" s="187"/>
      <c r="D115" s="187"/>
      <c r="E115" s="187"/>
      <c r="F115" s="187"/>
      <c r="G115" s="187"/>
      <c r="H115" s="187"/>
      <c r="I115" s="195"/>
      <c r="J115" s="195"/>
      <c r="K115" s="195" t="s">
        <v>68</v>
      </c>
      <c r="L115" s="195"/>
      <c r="M115" s="108"/>
    </row>
    <row r="116" spans="1:13" ht="15.75">
      <c r="A116" s="38"/>
      <c r="B116" s="187"/>
      <c r="C116" s="187"/>
      <c r="D116" s="187"/>
      <c r="E116" s="187"/>
      <c r="F116" s="187"/>
      <c r="G116" s="187"/>
      <c r="H116" s="187"/>
      <c r="I116" s="195"/>
      <c r="J116" s="195"/>
      <c r="K116" s="195" t="s">
        <v>69</v>
      </c>
      <c r="L116" s="195"/>
      <c r="M116" s="108" t="s">
        <v>70</v>
      </c>
    </row>
    <row r="117" spans="1:13" ht="15.75">
      <c r="A117" s="38"/>
      <c r="B117" s="38"/>
      <c r="C117" s="38"/>
      <c r="I117" s="108" t="s">
        <v>5</v>
      </c>
      <c r="J117" s="108"/>
      <c r="K117" s="108" t="s">
        <v>251</v>
      </c>
      <c r="L117" s="108"/>
      <c r="M117" s="108" t="s">
        <v>71</v>
      </c>
    </row>
    <row r="118" spans="1:13" s="107" customFormat="1" ht="15" customHeight="1">
      <c r="A118" s="55"/>
      <c r="B118" s="55" t="s">
        <v>67</v>
      </c>
      <c r="C118" s="55"/>
      <c r="I118" s="108" t="s">
        <v>8</v>
      </c>
      <c r="J118" s="108"/>
      <c r="K118" s="108" t="s">
        <v>8</v>
      </c>
      <c r="L118" s="108"/>
      <c r="M118" s="108" t="s">
        <v>8</v>
      </c>
    </row>
    <row r="119" spans="1:13" s="107" customFormat="1" ht="9.75" customHeight="1">
      <c r="A119" s="55"/>
      <c r="B119" s="55"/>
      <c r="C119" s="55"/>
      <c r="I119" s="108"/>
      <c r="J119" s="108"/>
      <c r="K119" s="108"/>
      <c r="L119" s="108"/>
      <c r="M119" s="108"/>
    </row>
    <row r="120" spans="1:13" s="107" customFormat="1" ht="16.5" customHeight="1">
      <c r="A120" s="55"/>
      <c r="B120" s="58" t="s">
        <v>72</v>
      </c>
      <c r="C120" s="55"/>
      <c r="I120" s="109">
        <v>9211</v>
      </c>
      <c r="J120" s="109"/>
      <c r="K120" s="109">
        <v>843.4</v>
      </c>
      <c r="L120" s="109"/>
      <c r="M120" s="122">
        <v>17038</v>
      </c>
    </row>
    <row r="121" spans="1:13" s="107" customFormat="1" ht="15" customHeight="1">
      <c r="A121" s="55"/>
      <c r="B121" s="58" t="s">
        <v>73</v>
      </c>
      <c r="C121" s="55"/>
      <c r="I121" s="109">
        <v>60249.4</v>
      </c>
      <c r="J121" s="109"/>
      <c r="K121" s="109">
        <v>8068.8</v>
      </c>
      <c r="L121" s="109"/>
      <c r="M121" s="122">
        <v>110241.4</v>
      </c>
    </row>
    <row r="122" spans="1:13" s="107" customFormat="1" ht="15" customHeight="1">
      <c r="A122" s="55"/>
      <c r="B122" s="58" t="s">
        <v>128</v>
      </c>
      <c r="C122" s="55"/>
      <c r="I122" s="109">
        <v>270</v>
      </c>
      <c r="J122" s="109"/>
      <c r="K122" s="109">
        <v>26.6</v>
      </c>
      <c r="L122" s="109"/>
      <c r="M122" s="122">
        <v>78938.5</v>
      </c>
    </row>
    <row r="123" spans="1:13" s="107" customFormat="1" ht="16.5" customHeight="1">
      <c r="A123" s="55"/>
      <c r="B123" s="58" t="s">
        <v>74</v>
      </c>
      <c r="C123" s="55"/>
      <c r="I123" s="109">
        <v>-3909</v>
      </c>
      <c r="J123" s="109"/>
      <c r="K123" s="109">
        <v>3</v>
      </c>
      <c r="L123" s="109"/>
      <c r="M123" s="122">
        <v>-82403</v>
      </c>
    </row>
    <row r="124" spans="1:13" s="107" customFormat="1" ht="14.25" customHeight="1" thickBot="1">
      <c r="A124" s="55"/>
      <c r="B124" s="58"/>
      <c r="C124" s="55"/>
      <c r="I124" s="226">
        <f>SUM(I120:I123)</f>
        <v>65821.4</v>
      </c>
      <c r="J124" s="109"/>
      <c r="K124" s="226">
        <f>SUM(K120:K123)</f>
        <v>8941.800000000001</v>
      </c>
      <c r="L124" s="109"/>
      <c r="M124" s="186">
        <f>SUM(M120:M123)</f>
        <v>123814.9</v>
      </c>
    </row>
    <row r="125" spans="1:13" s="107" customFormat="1" ht="14.25" customHeight="1" thickTop="1">
      <c r="A125" s="55"/>
      <c r="B125" s="58"/>
      <c r="C125" s="55"/>
      <c r="M125" s="118"/>
    </row>
    <row r="126" spans="1:13" s="107" customFormat="1" ht="14.25" customHeight="1">
      <c r="A126" s="55"/>
      <c r="B126" s="58"/>
      <c r="C126" s="55"/>
      <c r="I126" s="195"/>
      <c r="J126" s="195"/>
      <c r="K126" s="195" t="s">
        <v>68</v>
      </c>
      <c r="L126" s="195"/>
      <c r="M126" s="108"/>
    </row>
    <row r="127" spans="1:13" s="107" customFormat="1" ht="14.25" customHeight="1">
      <c r="A127" s="55"/>
      <c r="B127" s="58"/>
      <c r="C127" s="55"/>
      <c r="I127" s="195"/>
      <c r="J127" s="195"/>
      <c r="K127" s="195" t="s">
        <v>69</v>
      </c>
      <c r="L127" s="195"/>
      <c r="M127" s="108" t="s">
        <v>70</v>
      </c>
    </row>
    <row r="128" spans="1:13" s="107" customFormat="1" ht="14.25" customHeight="1">
      <c r="A128" s="55"/>
      <c r="B128" s="58"/>
      <c r="C128" s="55"/>
      <c r="I128" s="108" t="s">
        <v>5</v>
      </c>
      <c r="J128" s="108"/>
      <c r="K128" s="108" t="s">
        <v>251</v>
      </c>
      <c r="L128" s="108"/>
      <c r="M128" s="108" t="s">
        <v>71</v>
      </c>
    </row>
    <row r="129" spans="1:13" s="107" customFormat="1" ht="14.25" customHeight="1">
      <c r="A129" s="55"/>
      <c r="B129" s="58"/>
      <c r="C129" s="55"/>
      <c r="I129" s="108" t="s">
        <v>8</v>
      </c>
      <c r="J129" s="108"/>
      <c r="K129" s="108" t="s">
        <v>8</v>
      </c>
      <c r="L129" s="108"/>
      <c r="M129" s="108" t="s">
        <v>8</v>
      </c>
    </row>
    <row r="130" spans="1:13" s="107" customFormat="1" ht="15" customHeight="1">
      <c r="A130" s="55"/>
      <c r="B130" s="55" t="s">
        <v>80</v>
      </c>
      <c r="C130" s="55"/>
      <c r="M130" s="118"/>
    </row>
    <row r="131" spans="1:13" s="107" customFormat="1" ht="15" customHeight="1">
      <c r="A131" s="55"/>
      <c r="B131" s="58" t="s">
        <v>75</v>
      </c>
      <c r="C131" s="55"/>
      <c r="I131" s="109">
        <v>60520</v>
      </c>
      <c r="J131" s="109"/>
      <c r="K131" s="109">
        <v>8093.2</v>
      </c>
      <c r="L131" s="109"/>
      <c r="M131" s="122">
        <v>193048</v>
      </c>
    </row>
    <row r="132" spans="1:13" s="107" customFormat="1" ht="15" customHeight="1">
      <c r="A132" s="55"/>
      <c r="B132" s="58" t="s">
        <v>76</v>
      </c>
      <c r="C132" s="55"/>
      <c r="I132" s="109">
        <v>5814.2</v>
      </c>
      <c r="J132" s="109"/>
      <c r="K132" s="109">
        <v>533.2</v>
      </c>
      <c r="L132" s="109"/>
      <c r="M132" s="122">
        <v>8233.2</v>
      </c>
    </row>
    <row r="133" spans="1:13" s="107" customFormat="1" ht="15" customHeight="1">
      <c r="A133" s="55"/>
      <c r="B133" s="58" t="s">
        <v>77</v>
      </c>
      <c r="C133" s="55"/>
      <c r="G133" s="110"/>
      <c r="H133" s="110"/>
      <c r="I133" s="109">
        <v>2789.2</v>
      </c>
      <c r="J133" s="109"/>
      <c r="K133" s="109">
        <v>309.6</v>
      </c>
      <c r="L133" s="109"/>
      <c r="M133" s="122">
        <v>4184.5</v>
      </c>
    </row>
    <row r="134" spans="1:13" s="107" customFormat="1" ht="15" customHeight="1">
      <c r="A134" s="55"/>
      <c r="B134" s="58" t="s">
        <v>79</v>
      </c>
      <c r="C134" s="55"/>
      <c r="I134" s="109">
        <v>0</v>
      </c>
      <c r="J134" s="109"/>
      <c r="K134" s="109">
        <v>19.2</v>
      </c>
      <c r="L134" s="109"/>
      <c r="M134" s="122">
        <v>49</v>
      </c>
    </row>
    <row r="135" spans="1:13" s="107" customFormat="1" ht="15" customHeight="1">
      <c r="A135" s="55"/>
      <c r="B135" s="58" t="s">
        <v>78</v>
      </c>
      <c r="C135" s="58"/>
      <c r="D135" s="58"/>
      <c r="E135" s="58"/>
      <c r="F135" s="58"/>
      <c r="G135" s="112"/>
      <c r="H135" s="112"/>
      <c r="I135" s="196">
        <v>607</v>
      </c>
      <c r="J135" s="196"/>
      <c r="K135" s="255">
        <v>4.9</v>
      </c>
      <c r="L135" s="109"/>
      <c r="M135" s="122">
        <v>362.8</v>
      </c>
    </row>
    <row r="136" spans="1:13" s="107" customFormat="1" ht="15" customHeight="1">
      <c r="A136" s="55"/>
      <c r="B136" s="58" t="s">
        <v>123</v>
      </c>
      <c r="C136" s="58"/>
      <c r="D136" s="58"/>
      <c r="E136" s="58"/>
      <c r="F136" s="58"/>
      <c r="G136" s="112"/>
      <c r="H136" s="112"/>
      <c r="I136" s="196">
        <v>0</v>
      </c>
      <c r="J136" s="196"/>
      <c r="K136" s="109">
        <v>-21.4</v>
      </c>
      <c r="L136" s="109"/>
      <c r="M136" s="122">
        <v>340</v>
      </c>
    </row>
    <row r="137" spans="1:13" s="107" customFormat="1" ht="15" customHeight="1">
      <c r="A137" s="55"/>
      <c r="B137" s="58" t="s">
        <v>74</v>
      </c>
      <c r="C137" s="58"/>
      <c r="D137" s="58"/>
      <c r="E137" s="58"/>
      <c r="F137" s="58"/>
      <c r="G137" s="58"/>
      <c r="H137" s="58"/>
      <c r="I137" s="196">
        <v>-3909</v>
      </c>
      <c r="J137" s="196"/>
      <c r="K137" s="109">
        <v>3</v>
      </c>
      <c r="L137" s="109"/>
      <c r="M137" s="122">
        <v>-82403</v>
      </c>
    </row>
    <row r="138" spans="1:13" s="107" customFormat="1" ht="14.25" customHeight="1" thickBot="1">
      <c r="A138" s="55"/>
      <c r="B138" s="58"/>
      <c r="C138" s="58"/>
      <c r="D138" s="58"/>
      <c r="E138" s="58"/>
      <c r="F138" s="58"/>
      <c r="G138" s="58"/>
      <c r="H138" s="58"/>
      <c r="I138" s="227">
        <f>SUM(I131:I137)</f>
        <v>65821.4</v>
      </c>
      <c r="J138" s="196"/>
      <c r="K138" s="227">
        <f>SUM(K131:K137)</f>
        <v>8941.7</v>
      </c>
      <c r="L138" s="109"/>
      <c r="M138" s="228">
        <f>SUM(M131:M137)</f>
        <v>123814.5</v>
      </c>
    </row>
    <row r="139" spans="1:13" s="107" customFormat="1" ht="14.25" customHeight="1" thickTop="1">
      <c r="A139" s="55"/>
      <c r="B139" s="58"/>
      <c r="C139" s="58"/>
      <c r="D139" s="58"/>
      <c r="E139" s="58"/>
      <c r="F139" s="58"/>
      <c r="G139" s="58"/>
      <c r="H139" s="58"/>
      <c r="I139" s="197"/>
      <c r="J139" s="196"/>
      <c r="K139" s="197"/>
      <c r="L139" s="109"/>
      <c r="M139" s="198"/>
    </row>
    <row r="140" spans="1:13" s="107" customFormat="1" ht="29.25" customHeight="1">
      <c r="A140" s="55"/>
      <c r="B140" s="352" t="s">
        <v>150</v>
      </c>
      <c r="C140" s="352"/>
      <c r="D140" s="352"/>
      <c r="E140" s="352"/>
      <c r="F140" s="352"/>
      <c r="G140" s="352"/>
      <c r="H140" s="352"/>
      <c r="I140" s="352"/>
      <c r="J140" s="352"/>
      <c r="K140" s="352"/>
      <c r="L140" s="352"/>
      <c r="M140" s="352"/>
    </row>
    <row r="141" spans="1:13" s="107" customFormat="1" ht="14.25" customHeight="1">
      <c r="A141" s="55"/>
      <c r="B141" s="58"/>
      <c r="C141" s="58"/>
      <c r="D141" s="58"/>
      <c r="E141" s="58"/>
      <c r="F141" s="112"/>
      <c r="G141" s="112"/>
      <c r="H141" s="112"/>
      <c r="I141" s="58"/>
      <c r="J141" s="58"/>
      <c r="K141" s="110"/>
      <c r="M141" s="118"/>
    </row>
    <row r="142" spans="1:10" ht="15.75">
      <c r="A142" s="38">
        <v>10</v>
      </c>
      <c r="B142" s="340" t="s">
        <v>197</v>
      </c>
      <c r="C142" s="340"/>
      <c r="D142" s="340"/>
      <c r="E142" s="340"/>
      <c r="F142" s="340"/>
      <c r="G142" s="340"/>
      <c r="H142" s="340"/>
      <c r="I142" s="340"/>
      <c r="J142" s="340"/>
    </row>
    <row r="143" spans="1:10" ht="15.75">
      <c r="A143" s="38"/>
      <c r="B143" s="38"/>
      <c r="C143" s="38"/>
      <c r="D143" s="38"/>
      <c r="E143" s="38"/>
      <c r="F143" s="38"/>
      <c r="G143" s="38"/>
      <c r="H143" s="38"/>
      <c r="I143" s="38"/>
      <c r="J143" s="38"/>
    </row>
    <row r="144" spans="1:13" ht="32.25" customHeight="1">
      <c r="A144" s="38"/>
      <c r="B144" s="343" t="s">
        <v>196</v>
      </c>
      <c r="C144" s="343"/>
      <c r="D144" s="343"/>
      <c r="E144" s="343"/>
      <c r="F144" s="343"/>
      <c r="G144" s="343"/>
      <c r="H144" s="343"/>
      <c r="I144" s="343"/>
      <c r="J144" s="343"/>
      <c r="K144" s="335"/>
      <c r="L144" s="335"/>
      <c r="M144" s="335"/>
    </row>
    <row r="145" spans="1:10" ht="15.75">
      <c r="A145" s="38"/>
      <c r="B145" s="31"/>
      <c r="C145" s="31"/>
      <c r="D145" s="41"/>
      <c r="E145" s="41"/>
      <c r="F145" s="41"/>
      <c r="G145" s="41"/>
      <c r="H145" s="41"/>
      <c r="I145" s="41"/>
      <c r="J145" s="41"/>
    </row>
    <row r="146" spans="1:10" ht="15.75">
      <c r="A146" s="38">
        <v>11</v>
      </c>
      <c r="B146" s="340" t="s">
        <v>7</v>
      </c>
      <c r="C146" s="340"/>
      <c r="D146" s="340"/>
      <c r="E146" s="340"/>
      <c r="F146" s="340"/>
      <c r="G146" s="340"/>
      <c r="H146" s="340"/>
      <c r="I146" s="340"/>
      <c r="J146" s="340"/>
    </row>
    <row r="147" spans="1:10" ht="15.75">
      <c r="A147" s="38"/>
      <c r="B147" s="38"/>
      <c r="C147" s="38"/>
      <c r="D147" s="38"/>
      <c r="E147" s="38"/>
      <c r="F147" s="38"/>
      <c r="G147" s="38"/>
      <c r="H147" s="38"/>
      <c r="I147" s="38"/>
      <c r="J147" s="38"/>
    </row>
    <row r="148" spans="1:13" ht="15.75">
      <c r="A148" s="38"/>
      <c r="B148" s="327" t="s">
        <v>302</v>
      </c>
      <c r="C148" s="327"/>
      <c r="D148" s="327"/>
      <c r="E148" s="327"/>
      <c r="F148" s="327"/>
      <c r="G148" s="327"/>
      <c r="H148" s="327"/>
      <c r="I148" s="327"/>
      <c r="J148" s="327"/>
      <c r="K148" s="327"/>
      <c r="L148" s="327"/>
      <c r="M148" s="327"/>
    </row>
    <row r="149" spans="1:13" ht="15.75">
      <c r="A149" s="38"/>
      <c r="B149" s="39"/>
      <c r="C149" s="39"/>
      <c r="D149" s="39"/>
      <c r="E149" s="39"/>
      <c r="F149" s="39"/>
      <c r="G149" s="39"/>
      <c r="H149" s="39"/>
      <c r="I149" s="39"/>
      <c r="J149" s="39"/>
      <c r="K149" s="39"/>
      <c r="L149" s="39"/>
      <c r="M149" s="39"/>
    </row>
    <row r="150" spans="1:10" ht="15.75">
      <c r="A150" s="38">
        <v>12</v>
      </c>
      <c r="B150" s="340" t="s">
        <v>198</v>
      </c>
      <c r="C150" s="340"/>
      <c r="D150" s="340"/>
      <c r="E150" s="340"/>
      <c r="F150" s="340"/>
      <c r="G150" s="340"/>
      <c r="H150" s="340"/>
      <c r="I150" s="340"/>
      <c r="J150" s="340"/>
    </row>
    <row r="151" spans="1:10" ht="15.75">
      <c r="A151" s="38"/>
      <c r="B151" s="38"/>
      <c r="C151" s="38"/>
      <c r="D151" s="38"/>
      <c r="E151" s="38"/>
      <c r="F151" s="38"/>
      <c r="G151" s="38"/>
      <c r="H151" s="38"/>
      <c r="I151" s="38"/>
      <c r="J151" s="38"/>
    </row>
    <row r="152" spans="1:13" ht="62.25" customHeight="1">
      <c r="A152" s="38"/>
      <c r="B152" s="346" t="s">
        <v>329</v>
      </c>
      <c r="C152" s="346"/>
      <c r="D152" s="346"/>
      <c r="E152" s="346"/>
      <c r="F152" s="346"/>
      <c r="G152" s="346"/>
      <c r="H152" s="346"/>
      <c r="I152" s="346"/>
      <c r="J152" s="346"/>
      <c r="K152" s="346"/>
      <c r="L152" s="346"/>
      <c r="M152" s="346"/>
    </row>
    <row r="153" spans="1:10" ht="15.75">
      <c r="A153" s="38"/>
      <c r="B153" s="38"/>
      <c r="C153" s="38"/>
      <c r="D153" s="38"/>
      <c r="E153" s="38"/>
      <c r="F153" s="38"/>
      <c r="G153" s="38"/>
      <c r="H153" s="38"/>
      <c r="I153" s="38"/>
      <c r="J153" s="38"/>
    </row>
    <row r="154" spans="1:13" ht="15.75">
      <c r="A154" s="38"/>
      <c r="B154" s="346" t="s">
        <v>325</v>
      </c>
      <c r="C154" s="346"/>
      <c r="D154" s="346"/>
      <c r="E154" s="346"/>
      <c r="F154" s="346"/>
      <c r="G154" s="346"/>
      <c r="H154" s="346"/>
      <c r="I154" s="346"/>
      <c r="J154" s="346"/>
      <c r="K154" s="346"/>
      <c r="L154" s="346"/>
      <c r="M154" s="346"/>
    </row>
    <row r="155" spans="1:13" ht="15.75">
      <c r="A155" s="38"/>
      <c r="B155" s="231"/>
      <c r="C155" s="231"/>
      <c r="D155" s="231"/>
      <c r="E155" s="231"/>
      <c r="F155" s="231"/>
      <c r="G155" s="231"/>
      <c r="H155" s="231"/>
      <c r="I155" s="231"/>
      <c r="J155" s="231"/>
      <c r="K155" s="231"/>
      <c r="L155" s="231"/>
      <c r="M155" s="231"/>
    </row>
    <row r="156" spans="1:10" ht="15.75">
      <c r="A156" s="38">
        <v>13</v>
      </c>
      <c r="B156" s="340" t="s">
        <v>153</v>
      </c>
      <c r="C156" s="340"/>
      <c r="D156" s="340"/>
      <c r="E156" s="340"/>
      <c r="F156" s="340"/>
      <c r="G156" s="340"/>
      <c r="H156" s="340"/>
      <c r="I156" s="340"/>
      <c r="J156" s="340"/>
    </row>
    <row r="157" spans="1:10" ht="15.75">
      <c r="A157" s="38"/>
      <c r="B157" s="38"/>
      <c r="C157" s="38"/>
      <c r="D157" s="38"/>
      <c r="E157" s="38"/>
      <c r="F157" s="38"/>
      <c r="G157" s="38"/>
      <c r="H157" s="38"/>
      <c r="I157" s="38"/>
      <c r="J157" s="38"/>
    </row>
    <row r="158" spans="1:13" ht="15.75" customHeight="1">
      <c r="A158" s="38"/>
      <c r="B158" s="352" t="s">
        <v>199</v>
      </c>
      <c r="C158" s="352"/>
      <c r="D158" s="352"/>
      <c r="E158" s="352"/>
      <c r="F158" s="352"/>
      <c r="G158" s="352"/>
      <c r="H158" s="352"/>
      <c r="I158" s="352"/>
      <c r="J158" s="352"/>
      <c r="K158" s="352"/>
      <c r="L158" s="352"/>
      <c r="M158" s="352"/>
    </row>
    <row r="159" spans="1:13" ht="15.75" hidden="1">
      <c r="A159" s="38"/>
      <c r="B159" s="352"/>
      <c r="C159" s="352"/>
      <c r="D159" s="352"/>
      <c r="E159" s="352"/>
      <c r="F159" s="352"/>
      <c r="G159" s="352"/>
      <c r="H159" s="352"/>
      <c r="I159" s="352"/>
      <c r="J159" s="352"/>
      <c r="K159" s="352"/>
      <c r="L159" s="352"/>
      <c r="M159" s="352"/>
    </row>
    <row r="160" spans="1:13" ht="15.75">
      <c r="A160" s="38"/>
      <c r="B160" s="270"/>
      <c r="C160" s="270"/>
      <c r="D160" s="270"/>
      <c r="E160" s="270"/>
      <c r="F160" s="270"/>
      <c r="G160" s="270"/>
      <c r="H160" s="270"/>
      <c r="I160" s="270"/>
      <c r="J160" s="270"/>
      <c r="K160" s="270"/>
      <c r="L160" s="270"/>
      <c r="M160" s="270"/>
    </row>
    <row r="161" spans="1:13" ht="15.75">
      <c r="A161" s="38">
        <v>14</v>
      </c>
      <c r="B161" s="199" t="s">
        <v>108</v>
      </c>
      <c r="C161" s="187"/>
      <c r="D161" s="187"/>
      <c r="E161" s="187"/>
      <c r="F161" s="187"/>
      <c r="G161" s="187"/>
      <c r="H161" s="187"/>
      <c r="I161" s="187"/>
      <c r="J161" s="187"/>
      <c r="K161" s="187"/>
      <c r="L161" s="187"/>
      <c r="M161" s="194"/>
    </row>
    <row r="162" spans="1:13" ht="15.75" customHeight="1">
      <c r="A162" s="38"/>
      <c r="B162" s="199"/>
      <c r="C162" s="187"/>
      <c r="D162" s="187"/>
      <c r="E162" s="187"/>
      <c r="F162" s="187"/>
      <c r="G162" s="187"/>
      <c r="H162" s="187"/>
      <c r="I162" s="187"/>
      <c r="J162" s="187"/>
      <c r="K162" s="187"/>
      <c r="L162" s="187"/>
      <c r="M162" s="194"/>
    </row>
    <row r="163" spans="1:13" ht="15.75" customHeight="1">
      <c r="A163" s="38"/>
      <c r="B163" s="352" t="s">
        <v>200</v>
      </c>
      <c r="C163" s="352"/>
      <c r="D163" s="352"/>
      <c r="E163" s="352"/>
      <c r="F163" s="352"/>
      <c r="G163" s="352"/>
      <c r="H163" s="352"/>
      <c r="I163" s="352"/>
      <c r="J163" s="352"/>
      <c r="K163" s="352"/>
      <c r="L163" s="352"/>
      <c r="M163" s="352"/>
    </row>
    <row r="164" spans="1:13" ht="15.75">
      <c r="A164" s="38"/>
      <c r="B164" s="199"/>
      <c r="C164" s="187"/>
      <c r="D164" s="187"/>
      <c r="E164" s="187"/>
      <c r="F164" s="187"/>
      <c r="G164" s="187"/>
      <c r="H164" s="187"/>
      <c r="I164" s="187"/>
      <c r="J164" s="187"/>
      <c r="K164" s="187"/>
      <c r="L164" s="187"/>
      <c r="M164" s="194"/>
    </row>
    <row r="165" spans="1:13" ht="15.75">
      <c r="A165" s="38"/>
      <c r="B165" s="333" t="s">
        <v>260</v>
      </c>
      <c r="C165" s="333"/>
      <c r="D165" s="333"/>
      <c r="E165" s="333"/>
      <c r="F165" s="187"/>
      <c r="G165" s="187"/>
      <c r="H165" s="187"/>
      <c r="I165" s="187"/>
      <c r="J165" s="187"/>
      <c r="K165" s="187"/>
      <c r="L165" s="187"/>
      <c r="M165" s="195" t="s">
        <v>8</v>
      </c>
    </row>
    <row r="166" spans="1:13" ht="15.75">
      <c r="A166" s="38"/>
      <c r="B166" s="297"/>
      <c r="C166" s="297"/>
      <c r="D166" s="297"/>
      <c r="E166" s="297"/>
      <c r="F166" s="187"/>
      <c r="G166" s="187"/>
      <c r="H166" s="187"/>
      <c r="I166" s="187"/>
      <c r="J166" s="187"/>
      <c r="K166" s="187"/>
      <c r="L166" s="187"/>
      <c r="M166" s="195"/>
    </row>
    <row r="167" spans="1:13" ht="16.5" thickBot="1">
      <c r="A167" s="38"/>
      <c r="B167" s="107" t="s">
        <v>261</v>
      </c>
      <c r="C167" s="187"/>
      <c r="D167" s="187"/>
      <c r="E167" s="187"/>
      <c r="F167" s="187"/>
      <c r="G167" s="187"/>
      <c r="H167" s="187"/>
      <c r="I167" s="187"/>
      <c r="J167" s="187"/>
      <c r="K167" s="187"/>
      <c r="L167" s="187"/>
      <c r="M167" s="321">
        <v>12000</v>
      </c>
    </row>
    <row r="168" spans="1:13" ht="16.5" thickTop="1">
      <c r="A168" s="38"/>
      <c r="B168" s="107"/>
      <c r="C168" s="187"/>
      <c r="D168" s="187"/>
      <c r="E168" s="187"/>
      <c r="F168" s="187"/>
      <c r="G168" s="187"/>
      <c r="H168" s="187"/>
      <c r="I168" s="187"/>
      <c r="J168" s="187"/>
      <c r="K168" s="187"/>
      <c r="L168" s="187"/>
      <c r="M168" s="214"/>
    </row>
    <row r="169" spans="1:13" ht="30.75" customHeight="1">
      <c r="A169" s="38"/>
      <c r="B169" s="330" t="s">
        <v>274</v>
      </c>
      <c r="C169" s="330"/>
      <c r="D169" s="330"/>
      <c r="E169" s="330"/>
      <c r="F169" s="330"/>
      <c r="G169" s="330"/>
      <c r="H169" s="330"/>
      <c r="I169" s="330"/>
      <c r="J169" s="330"/>
      <c r="K169" s="330"/>
      <c r="L169" s="330"/>
      <c r="M169" s="330"/>
    </row>
    <row r="170" spans="1:13" ht="15.75">
      <c r="A170" s="38"/>
      <c r="B170" s="233"/>
      <c r="C170" s="233"/>
      <c r="D170" s="233"/>
      <c r="E170" s="233"/>
      <c r="F170" s="233"/>
      <c r="G170" s="233"/>
      <c r="H170" s="233"/>
      <c r="I170" s="233"/>
      <c r="J170" s="233"/>
      <c r="K170" s="233"/>
      <c r="L170" s="233"/>
      <c r="M170" s="233"/>
    </row>
    <row r="171" spans="1:13" ht="15.75">
      <c r="A171" s="38"/>
      <c r="B171" s="330" t="s">
        <v>319</v>
      </c>
      <c r="C171" s="330"/>
      <c r="D171" s="330"/>
      <c r="E171" s="330"/>
      <c r="F171" s="330"/>
      <c r="G171" s="330"/>
      <c r="H171" s="330"/>
      <c r="I171" s="330"/>
      <c r="J171" s="330"/>
      <c r="K171" s="330"/>
      <c r="L171" s="330"/>
      <c r="M171" s="330"/>
    </row>
    <row r="172" spans="1:13" ht="15.75">
      <c r="A172" s="38"/>
      <c r="B172" s="233"/>
      <c r="C172" s="233"/>
      <c r="D172" s="233"/>
      <c r="E172" s="233"/>
      <c r="F172" s="233"/>
      <c r="G172" s="233"/>
      <c r="H172" s="233"/>
      <c r="I172" s="233"/>
      <c r="J172" s="233"/>
      <c r="K172" s="233"/>
      <c r="L172" s="233"/>
      <c r="M172" s="233"/>
    </row>
    <row r="173" spans="1:10" ht="15.75">
      <c r="A173" s="38">
        <v>15</v>
      </c>
      <c r="B173" s="55" t="s">
        <v>60</v>
      </c>
      <c r="C173" s="55"/>
      <c r="D173" s="41"/>
      <c r="E173" s="41"/>
      <c r="F173" s="41"/>
      <c r="G173" s="41"/>
      <c r="H173" s="41"/>
      <c r="I173" s="41"/>
      <c r="J173" s="41"/>
    </row>
    <row r="174" spans="1:10" ht="15.75">
      <c r="A174" s="38"/>
      <c r="B174" s="41"/>
      <c r="C174" s="41"/>
      <c r="D174" s="41"/>
      <c r="E174" s="41"/>
      <c r="F174" s="41"/>
      <c r="G174" s="41"/>
      <c r="H174" s="41"/>
      <c r="I174" s="41"/>
      <c r="J174" s="41"/>
    </row>
    <row r="175" spans="1:10" ht="15.75">
      <c r="A175" s="38"/>
      <c r="B175" s="58" t="s">
        <v>303</v>
      </c>
      <c r="C175" s="58"/>
      <c r="D175" s="41"/>
      <c r="E175" s="41"/>
      <c r="F175" s="41"/>
      <c r="G175" s="41"/>
      <c r="H175" s="41"/>
      <c r="I175" s="41"/>
      <c r="J175" s="41"/>
    </row>
    <row r="176" spans="1:13" ht="15.75">
      <c r="A176" s="38"/>
      <c r="B176" s="41"/>
      <c r="C176" s="41"/>
      <c r="D176" s="41"/>
      <c r="E176" s="41"/>
      <c r="F176" s="41"/>
      <c r="G176" s="41"/>
      <c r="H176" s="41"/>
      <c r="I176" s="41"/>
      <c r="J176" s="41"/>
      <c r="M176" s="108" t="s">
        <v>8</v>
      </c>
    </row>
    <row r="177" spans="1:13" ht="15.75">
      <c r="A177" s="55"/>
      <c r="B177" s="58" t="s">
        <v>62</v>
      </c>
      <c r="C177" s="58"/>
      <c r="D177" s="58"/>
      <c r="E177" s="58"/>
      <c r="F177" s="58"/>
      <c r="G177" s="58"/>
      <c r="H177" s="58"/>
      <c r="I177" s="58"/>
      <c r="J177" s="58"/>
      <c r="K177" s="107"/>
      <c r="L177" s="107"/>
      <c r="M177" s="122">
        <v>1127</v>
      </c>
    </row>
    <row r="178" spans="1:13" ht="15.75">
      <c r="A178" s="55"/>
      <c r="B178" s="58" t="s">
        <v>63</v>
      </c>
      <c r="C178" s="58"/>
      <c r="D178" s="58"/>
      <c r="E178" s="58"/>
      <c r="F178" s="58"/>
      <c r="G178" s="58"/>
      <c r="H178" s="58"/>
      <c r="I178" s="58"/>
      <c r="J178" s="58"/>
      <c r="K178" s="107"/>
      <c r="L178" s="107"/>
      <c r="M178" s="122">
        <v>4142.6</v>
      </c>
    </row>
    <row r="179" spans="1:13" ht="15.75" hidden="1">
      <c r="A179" s="55"/>
      <c r="B179" s="58" t="s">
        <v>64</v>
      </c>
      <c r="C179" s="58"/>
      <c r="D179" s="58"/>
      <c r="E179" s="58"/>
      <c r="F179" s="58"/>
      <c r="G179" s="58"/>
      <c r="H179" s="58"/>
      <c r="I179" s="58"/>
      <c r="J179" s="58"/>
      <c r="K179" s="107"/>
      <c r="L179" s="107"/>
      <c r="M179" s="122"/>
    </row>
    <row r="180" spans="1:13" ht="15.75">
      <c r="A180" s="55"/>
      <c r="B180" s="58" t="s">
        <v>149</v>
      </c>
      <c r="C180" s="58"/>
      <c r="D180" s="58"/>
      <c r="E180" s="58"/>
      <c r="F180" s="58"/>
      <c r="G180" s="58"/>
      <c r="H180" s="58"/>
      <c r="I180" s="58"/>
      <c r="J180" s="58"/>
      <c r="K180" s="107"/>
      <c r="L180" s="107"/>
      <c r="M180" s="122">
        <v>9.7</v>
      </c>
    </row>
    <row r="181" spans="1:13" ht="15.75">
      <c r="A181" s="55"/>
      <c r="B181" s="58" t="s">
        <v>65</v>
      </c>
      <c r="C181" s="58"/>
      <c r="D181" s="58"/>
      <c r="E181" s="58"/>
      <c r="F181" s="58"/>
      <c r="G181" s="58"/>
      <c r="H181" s="58"/>
      <c r="I181" s="58"/>
      <c r="J181" s="58"/>
      <c r="K181" s="107"/>
      <c r="L181" s="107"/>
      <c r="M181" s="122">
        <v>420.2</v>
      </c>
    </row>
    <row r="182" spans="1:13" ht="15.75">
      <c r="A182" s="55"/>
      <c r="B182" s="58" t="s">
        <v>66</v>
      </c>
      <c r="C182" s="58"/>
      <c r="D182" s="58"/>
      <c r="E182" s="58"/>
      <c r="F182" s="58"/>
      <c r="G182" s="58"/>
      <c r="H182" s="58"/>
      <c r="I182" s="58"/>
      <c r="J182" s="58"/>
      <c r="K182" s="107"/>
      <c r="L182" s="107"/>
      <c r="M182" s="122">
        <v>67.5</v>
      </c>
    </row>
    <row r="183" spans="1:13" ht="15.75">
      <c r="A183" s="55"/>
      <c r="B183" s="58" t="s">
        <v>92</v>
      </c>
      <c r="C183" s="58"/>
      <c r="D183" s="58"/>
      <c r="E183" s="58"/>
      <c r="F183" s="58"/>
      <c r="G183" s="58"/>
      <c r="H183" s="58"/>
      <c r="I183" s="58"/>
      <c r="J183" s="58"/>
      <c r="K183" s="107"/>
      <c r="L183" s="107"/>
      <c r="M183" s="122">
        <v>18</v>
      </c>
    </row>
    <row r="184" spans="1:13" ht="15.75">
      <c r="A184" s="55"/>
      <c r="B184" s="58" t="s">
        <v>265</v>
      </c>
      <c r="C184" s="58"/>
      <c r="D184" s="58"/>
      <c r="E184" s="58"/>
      <c r="F184" s="58"/>
      <c r="G184" s="58"/>
      <c r="H184" s="58"/>
      <c r="I184" s="58"/>
      <c r="J184" s="58"/>
      <c r="K184" s="107"/>
      <c r="L184" s="107"/>
      <c r="M184" s="122">
        <v>27</v>
      </c>
    </row>
    <row r="185" spans="1:13" ht="15.75">
      <c r="A185" s="55"/>
      <c r="B185" s="58" t="s">
        <v>333</v>
      </c>
      <c r="C185" s="58"/>
      <c r="D185" s="58"/>
      <c r="E185" s="58"/>
      <c r="F185" s="58"/>
      <c r="G185" s="58"/>
      <c r="H185" s="58"/>
      <c r="I185" s="58"/>
      <c r="J185" s="58"/>
      <c r="K185" s="107"/>
      <c r="L185" s="107"/>
      <c r="M185" s="122">
        <v>36</v>
      </c>
    </row>
    <row r="186" spans="1:12" ht="15.75">
      <c r="A186" s="55"/>
      <c r="B186" s="58"/>
      <c r="C186" s="58"/>
      <c r="D186" s="58"/>
      <c r="E186" s="58"/>
      <c r="F186" s="58"/>
      <c r="G186" s="58"/>
      <c r="H186" s="58"/>
      <c r="I186" s="58"/>
      <c r="J186" s="58"/>
      <c r="K186" s="107"/>
      <c r="L186" s="107"/>
    </row>
    <row r="187" spans="1:10" ht="15.75">
      <c r="A187" s="38">
        <v>16</v>
      </c>
      <c r="B187" s="391" t="s">
        <v>9</v>
      </c>
      <c r="C187" s="391"/>
      <c r="D187" s="391"/>
      <c r="E187" s="391"/>
      <c r="F187" s="391"/>
      <c r="G187" s="391"/>
      <c r="H187" s="391"/>
      <c r="I187" s="391"/>
      <c r="J187" s="391"/>
    </row>
    <row r="188" spans="1:13" ht="15.75">
      <c r="A188" s="43"/>
      <c r="C188" s="2"/>
      <c r="D188" s="2"/>
      <c r="E188" s="2"/>
      <c r="F188" s="2"/>
      <c r="G188" s="2"/>
      <c r="H188" s="2"/>
      <c r="I188" s="2"/>
      <c r="J188" s="2"/>
      <c r="K188" s="2"/>
      <c r="L188" s="2"/>
      <c r="M188" s="2"/>
    </row>
    <row r="189" spans="1:13" ht="67.5" customHeight="1">
      <c r="A189" s="43"/>
      <c r="B189" s="389" t="s">
        <v>320</v>
      </c>
      <c r="C189" s="353"/>
      <c r="D189" s="353"/>
      <c r="E189" s="353"/>
      <c r="F189" s="353"/>
      <c r="G189" s="353"/>
      <c r="H189" s="353"/>
      <c r="I189" s="353"/>
      <c r="J189" s="353"/>
      <c r="K189" s="353"/>
      <c r="L189" s="353"/>
      <c r="M189" s="353"/>
    </row>
    <row r="190" spans="1:13" ht="15.75">
      <c r="A190" s="43"/>
      <c r="B190" s="232"/>
      <c r="C190" s="232"/>
      <c r="D190" s="232"/>
      <c r="E190" s="232"/>
      <c r="F190" s="232"/>
      <c r="G190" s="232"/>
      <c r="H190" s="232"/>
      <c r="I190" s="232"/>
      <c r="J190" s="232"/>
      <c r="K190" s="232"/>
      <c r="L190" s="232"/>
      <c r="M190" s="232"/>
    </row>
    <row r="191" spans="1:13" ht="70.5" customHeight="1">
      <c r="A191" s="38"/>
      <c r="B191" s="346" t="s">
        <v>322</v>
      </c>
      <c r="C191" s="346"/>
      <c r="D191" s="346"/>
      <c r="E191" s="346"/>
      <c r="F191" s="346"/>
      <c r="G191" s="346"/>
      <c r="H191" s="346"/>
      <c r="I191" s="346"/>
      <c r="J191" s="346"/>
      <c r="K191" s="346"/>
      <c r="L191" s="346"/>
      <c r="M191" s="346"/>
    </row>
    <row r="192" spans="1:13" ht="15.75">
      <c r="A192" s="38"/>
      <c r="B192" s="275"/>
      <c r="C192" s="275"/>
      <c r="D192" s="275"/>
      <c r="E192" s="275"/>
      <c r="F192" s="275"/>
      <c r="G192" s="275"/>
      <c r="H192" s="275"/>
      <c r="I192" s="275"/>
      <c r="J192" s="275"/>
      <c r="K192" s="275"/>
      <c r="L192" s="275"/>
      <c r="M192" s="275"/>
    </row>
    <row r="193" spans="1:10" ht="15.75">
      <c r="A193" s="55">
        <v>17</v>
      </c>
      <c r="B193" s="388" t="s">
        <v>10</v>
      </c>
      <c r="C193" s="388"/>
      <c r="D193" s="388"/>
      <c r="E193" s="388"/>
      <c r="F193" s="388"/>
      <c r="G193" s="388"/>
      <c r="H193" s="388"/>
      <c r="I193" s="388"/>
      <c r="J193" s="388"/>
    </row>
    <row r="194" spans="1:10" ht="15.75">
      <c r="A194" s="55"/>
      <c r="B194" s="273"/>
      <c r="C194" s="273"/>
      <c r="D194" s="273"/>
      <c r="E194" s="273"/>
      <c r="F194" s="273"/>
      <c r="G194" s="273"/>
      <c r="H194" s="273"/>
      <c r="I194" s="273"/>
      <c r="J194" s="273"/>
    </row>
    <row r="195" spans="1:11" ht="15.75">
      <c r="A195" s="38"/>
      <c r="B195" s="44"/>
      <c r="C195" s="104"/>
      <c r="D195" s="373"/>
      <c r="E195" s="336"/>
      <c r="F195" s="45" t="s">
        <v>304</v>
      </c>
      <c r="G195" s="45" t="s">
        <v>258</v>
      </c>
      <c r="H195" s="126"/>
      <c r="I195" s="341" t="s">
        <v>11</v>
      </c>
      <c r="J195" s="383"/>
      <c r="K195" s="384"/>
    </row>
    <row r="196" spans="1:11" ht="15.75">
      <c r="A196" s="272"/>
      <c r="B196" s="46"/>
      <c r="C196" s="51"/>
      <c r="D196" s="328"/>
      <c r="E196" s="329"/>
      <c r="F196" s="92" t="s">
        <v>305</v>
      </c>
      <c r="G196" s="92" t="s">
        <v>259</v>
      </c>
      <c r="H196" s="128"/>
      <c r="I196" s="385"/>
      <c r="J196" s="386"/>
      <c r="K196" s="387"/>
    </row>
    <row r="197" spans="1:11" ht="15.75">
      <c r="A197" s="272"/>
      <c r="B197" s="47"/>
      <c r="C197" s="105"/>
      <c r="D197" s="375"/>
      <c r="E197" s="376"/>
      <c r="F197" s="7" t="s">
        <v>8</v>
      </c>
      <c r="G197" s="7" t="s">
        <v>8</v>
      </c>
      <c r="H197" s="129"/>
      <c r="I197" s="341" t="s">
        <v>8</v>
      </c>
      <c r="J197" s="342"/>
      <c r="K197" s="8" t="s">
        <v>12</v>
      </c>
    </row>
    <row r="198" spans="1:11" ht="15.75">
      <c r="A198" s="272"/>
      <c r="B198" s="48"/>
      <c r="C198" s="106"/>
      <c r="D198" s="338" t="s">
        <v>5</v>
      </c>
      <c r="E198" s="339"/>
      <c r="F198" s="9">
        <v>23274</v>
      </c>
      <c r="G198" s="9">
        <v>22127</v>
      </c>
      <c r="H198" s="117"/>
      <c r="I198" s="379">
        <f>+F198-G198</f>
        <v>1147</v>
      </c>
      <c r="J198" s="381"/>
      <c r="K198" s="10">
        <f>+I198/G198*100</f>
        <v>5.183712206806165</v>
      </c>
    </row>
    <row r="199" spans="1:11" ht="15.75">
      <c r="A199" s="41"/>
      <c r="B199" s="48"/>
      <c r="C199" s="106"/>
      <c r="D199" s="338" t="s">
        <v>37</v>
      </c>
      <c r="E199" s="339"/>
      <c r="F199" s="9">
        <v>2984</v>
      </c>
      <c r="G199" s="9">
        <v>3266</v>
      </c>
      <c r="H199" s="117"/>
      <c r="I199" s="379">
        <f>+F199-G199</f>
        <v>-282</v>
      </c>
      <c r="J199" s="380"/>
      <c r="K199" s="10">
        <f>+I199/G199*100</f>
        <v>-8.634415186772811</v>
      </c>
    </row>
    <row r="200" spans="1:11" ht="15.75">
      <c r="A200" s="41"/>
      <c r="B200" s="93"/>
      <c r="C200" s="93"/>
      <c r="D200" s="94"/>
      <c r="E200" s="138"/>
      <c r="F200" s="95"/>
      <c r="G200" s="95"/>
      <c r="H200" s="95"/>
      <c r="I200" s="95"/>
      <c r="K200" s="96"/>
    </row>
    <row r="201" spans="1:26" ht="47.25" customHeight="1">
      <c r="A201" s="41"/>
      <c r="B201" s="371" t="s">
        <v>321</v>
      </c>
      <c r="C201" s="371"/>
      <c r="D201" s="371"/>
      <c r="E201" s="371"/>
      <c r="F201" s="371"/>
      <c r="G201" s="371"/>
      <c r="H201" s="371"/>
      <c r="I201" s="371"/>
      <c r="J201" s="371"/>
      <c r="K201" s="371"/>
      <c r="L201" s="371"/>
      <c r="M201" s="371"/>
      <c r="O201" s="311"/>
      <c r="P201" s="311"/>
      <c r="Q201" s="311"/>
      <c r="R201" s="311"/>
      <c r="S201" s="311"/>
      <c r="T201" s="311"/>
      <c r="U201" s="311"/>
      <c r="V201" s="311"/>
      <c r="W201" s="311"/>
      <c r="X201" s="311"/>
      <c r="Y201" s="311"/>
      <c r="Z201" s="311"/>
    </row>
    <row r="202" spans="1:26" ht="15.75">
      <c r="A202" s="41"/>
      <c r="B202" s="317"/>
      <c r="C202" s="317"/>
      <c r="D202" s="317"/>
      <c r="E202" s="317"/>
      <c r="F202" s="317"/>
      <c r="G202" s="317"/>
      <c r="H202" s="317"/>
      <c r="I202" s="317"/>
      <c r="J202" s="317"/>
      <c r="K202" s="317"/>
      <c r="L202" s="317"/>
      <c r="M202" s="317"/>
      <c r="O202" s="311"/>
      <c r="P202" s="311"/>
      <c r="Q202" s="311"/>
      <c r="R202" s="311"/>
      <c r="S202" s="311"/>
      <c r="T202" s="311"/>
      <c r="U202" s="311"/>
      <c r="V202" s="311"/>
      <c r="W202" s="311"/>
      <c r="X202" s="311"/>
      <c r="Y202" s="311"/>
      <c r="Z202" s="311"/>
    </row>
    <row r="203" spans="1:26" ht="51.75" customHeight="1">
      <c r="A203" s="41"/>
      <c r="B203" s="371" t="s">
        <v>330</v>
      </c>
      <c r="C203" s="371"/>
      <c r="D203" s="371"/>
      <c r="E203" s="371"/>
      <c r="F203" s="371"/>
      <c r="G203" s="371"/>
      <c r="H203" s="371"/>
      <c r="I203" s="371"/>
      <c r="J203" s="371"/>
      <c r="K203" s="371"/>
      <c r="L203" s="371"/>
      <c r="M203" s="371"/>
      <c r="O203" s="311"/>
      <c r="P203" s="311"/>
      <c r="Q203" s="311"/>
      <c r="R203" s="311"/>
      <c r="S203" s="311"/>
      <c r="T203" s="311"/>
      <c r="U203" s="311"/>
      <c r="V203" s="311"/>
      <c r="W203" s="311"/>
      <c r="X203" s="311"/>
      <c r="Y203" s="311"/>
      <c r="Z203" s="311"/>
    </row>
    <row r="204" spans="1:13" ht="15.75">
      <c r="A204" s="38"/>
      <c r="B204" s="187"/>
      <c r="C204" s="187"/>
      <c r="D204" s="187"/>
      <c r="E204" s="187"/>
      <c r="F204" s="187"/>
      <c r="G204" s="187"/>
      <c r="H204" s="187"/>
      <c r="I204" s="187"/>
      <c r="J204" s="187"/>
      <c r="K204" s="187"/>
      <c r="L204" s="187"/>
      <c r="M204" s="187"/>
    </row>
    <row r="205" spans="1:10" ht="15.75">
      <c r="A205" s="38">
        <v>18</v>
      </c>
      <c r="B205" s="337" t="s">
        <v>61</v>
      </c>
      <c r="C205" s="337"/>
      <c r="D205" s="337"/>
      <c r="E205" s="337"/>
      <c r="F205" s="337"/>
      <c r="G205" s="337"/>
      <c r="H205" s="337"/>
      <c r="I205" s="337"/>
      <c r="J205" s="337"/>
    </row>
    <row r="206" spans="1:13" ht="15.75" customHeight="1">
      <c r="A206" s="38"/>
      <c r="C206" s="107"/>
      <c r="D206" s="107"/>
      <c r="E206" s="107"/>
      <c r="F206" s="107"/>
      <c r="G206" s="107"/>
      <c r="H206" s="107"/>
      <c r="I206" s="107"/>
      <c r="J206" s="107"/>
      <c r="K206" s="107"/>
      <c r="L206" s="107"/>
      <c r="M206" s="107"/>
    </row>
    <row r="207" spans="1:13" ht="63.75" customHeight="1">
      <c r="A207" s="38"/>
      <c r="B207" s="346" t="s">
        <v>156</v>
      </c>
      <c r="C207" s="374"/>
      <c r="D207" s="374"/>
      <c r="E207" s="374"/>
      <c r="F207" s="374"/>
      <c r="G207" s="374"/>
      <c r="H207" s="374"/>
      <c r="I207" s="374"/>
      <c r="J207" s="374"/>
      <c r="K207" s="374"/>
      <c r="L207" s="374"/>
      <c r="M207" s="374"/>
    </row>
    <row r="208" spans="1:13" ht="15.75">
      <c r="A208" s="38"/>
      <c r="B208" s="107"/>
      <c r="C208" s="107"/>
      <c r="D208" s="107"/>
      <c r="E208" s="107"/>
      <c r="F208" s="107"/>
      <c r="G208" s="107"/>
      <c r="H208" s="107"/>
      <c r="I208" s="107"/>
      <c r="J208" s="107"/>
      <c r="K208" s="107"/>
      <c r="L208" s="107"/>
      <c r="M208" s="107"/>
    </row>
    <row r="209" spans="1:10" ht="15.75">
      <c r="A209" s="38">
        <v>19</v>
      </c>
      <c r="B209" s="340" t="s">
        <v>201</v>
      </c>
      <c r="C209" s="340"/>
      <c r="D209" s="340"/>
      <c r="E209" s="340"/>
      <c r="F209" s="340"/>
      <c r="G209" s="340"/>
      <c r="H209" s="340"/>
      <c r="I209" s="340"/>
      <c r="J209" s="340"/>
    </row>
    <row r="210" spans="1:10" ht="15.75">
      <c r="A210" s="38"/>
      <c r="B210" s="38"/>
      <c r="C210" s="38"/>
      <c r="D210" s="38"/>
      <c r="E210" s="38"/>
      <c r="F210" s="38"/>
      <c r="G210" s="38"/>
      <c r="H210" s="38"/>
      <c r="I210" s="38"/>
      <c r="J210" s="38"/>
    </row>
    <row r="211" spans="1:13" ht="32.25" customHeight="1">
      <c r="A211" s="38"/>
      <c r="B211" s="330" t="s">
        <v>247</v>
      </c>
      <c r="C211" s="330"/>
      <c r="D211" s="330"/>
      <c r="E211" s="330"/>
      <c r="F211" s="330"/>
      <c r="G211" s="330"/>
      <c r="H211" s="330"/>
      <c r="I211" s="330"/>
      <c r="J211" s="330"/>
      <c r="K211" s="330"/>
      <c r="L211" s="330"/>
      <c r="M211" s="330"/>
    </row>
    <row r="212" spans="1:13" ht="15.75" customHeight="1">
      <c r="A212" s="38"/>
      <c r="B212" s="201"/>
      <c r="C212" s="201"/>
      <c r="D212" s="201"/>
      <c r="E212" s="201"/>
      <c r="F212" s="201"/>
      <c r="G212" s="201"/>
      <c r="H212" s="201"/>
      <c r="I212" s="201"/>
      <c r="J212" s="201"/>
      <c r="K212" s="201"/>
      <c r="L212" s="201"/>
      <c r="M212" s="201"/>
    </row>
    <row r="213" spans="1:10" ht="15.75" customHeight="1">
      <c r="A213" s="38">
        <v>20</v>
      </c>
      <c r="B213" s="340" t="s">
        <v>13</v>
      </c>
      <c r="C213" s="340"/>
      <c r="D213" s="340"/>
      <c r="E213" s="340"/>
      <c r="F213" s="340"/>
      <c r="G213" s="340"/>
      <c r="H213" s="340"/>
      <c r="I213" s="340"/>
      <c r="J213" s="340"/>
    </row>
    <row r="214" spans="1:3" ht="15.75">
      <c r="A214" s="38"/>
      <c r="B214" s="38"/>
      <c r="C214" s="38"/>
    </row>
    <row r="215" spans="1:13" ht="15.75">
      <c r="A215" s="38"/>
      <c r="B215" s="42" t="s">
        <v>14</v>
      </c>
      <c r="C215" s="42"/>
      <c r="D215" s="49"/>
      <c r="E215" s="49"/>
      <c r="G215" s="378" t="s">
        <v>307</v>
      </c>
      <c r="H215" s="335"/>
      <c r="I215" s="335"/>
      <c r="K215" s="356" t="s">
        <v>306</v>
      </c>
      <c r="L215" s="335"/>
      <c r="M215" s="335"/>
    </row>
    <row r="216" spans="1:13" ht="15.75">
      <c r="A216" s="289"/>
      <c r="B216" s="377"/>
      <c r="C216" s="377"/>
      <c r="D216" s="344"/>
      <c r="E216" s="344"/>
      <c r="G216" s="335"/>
      <c r="H216" s="335"/>
      <c r="I216" s="335"/>
      <c r="K216" s="335"/>
      <c r="L216" s="335"/>
      <c r="M216" s="335"/>
    </row>
    <row r="217" spans="1:13" ht="15.75">
      <c r="A217" s="289"/>
      <c r="B217" s="50"/>
      <c r="C217" s="50"/>
      <c r="D217" s="50"/>
      <c r="E217" s="50"/>
      <c r="G217" s="190">
        <v>2006</v>
      </c>
      <c r="I217" s="190">
        <v>2005</v>
      </c>
      <c r="K217" s="190">
        <v>2006</v>
      </c>
      <c r="M217" s="190">
        <v>2005</v>
      </c>
    </row>
    <row r="218" spans="1:13" ht="15.75">
      <c r="A218" s="289"/>
      <c r="B218" s="51"/>
      <c r="C218" s="51"/>
      <c r="D218" s="49"/>
      <c r="E218" s="49"/>
      <c r="G218" s="188" t="s">
        <v>8</v>
      </c>
      <c r="I218" s="188" t="s">
        <v>8</v>
      </c>
      <c r="K218" s="188" t="s">
        <v>8</v>
      </c>
      <c r="M218" s="188" t="s">
        <v>8</v>
      </c>
    </row>
    <row r="219" spans="1:13" ht="15.75">
      <c r="A219" s="289"/>
      <c r="B219" s="130" t="s">
        <v>110</v>
      </c>
      <c r="C219" s="51"/>
      <c r="D219" s="49"/>
      <c r="E219" s="49"/>
      <c r="G219" s="188"/>
      <c r="I219" s="188"/>
      <c r="K219" s="188"/>
      <c r="M219" s="188"/>
    </row>
    <row r="220" spans="1:13" ht="15.75">
      <c r="A220" s="289"/>
      <c r="B220" s="377" t="s">
        <v>129</v>
      </c>
      <c r="C220" s="377"/>
      <c r="D220" s="377"/>
      <c r="E220" s="377"/>
      <c r="G220" s="191">
        <v>862</v>
      </c>
      <c r="H220" s="212"/>
      <c r="I220" s="191">
        <v>370</v>
      </c>
      <c r="J220" s="307"/>
      <c r="K220" s="191">
        <v>2288.9</v>
      </c>
      <c r="L220" s="307"/>
      <c r="M220" s="191">
        <v>1947.7</v>
      </c>
    </row>
    <row r="221" spans="1:13" ht="15.75" customHeight="1">
      <c r="A221" s="289"/>
      <c r="B221" s="323" t="s">
        <v>268</v>
      </c>
      <c r="C221" s="323"/>
      <c r="D221" s="323"/>
      <c r="E221" s="323"/>
      <c r="G221" s="191">
        <v>37</v>
      </c>
      <c r="H221" s="109"/>
      <c r="I221" s="191">
        <v>0</v>
      </c>
      <c r="J221" s="107"/>
      <c r="K221" s="191">
        <v>-56.9</v>
      </c>
      <c r="L221" s="107"/>
      <c r="M221" s="191">
        <v>53</v>
      </c>
    </row>
    <row r="222" spans="1:13" ht="5.25" customHeight="1">
      <c r="A222" s="289"/>
      <c r="B222" s="49"/>
      <c r="C222" s="49"/>
      <c r="D222" s="49"/>
      <c r="E222" s="49"/>
      <c r="G222" s="191"/>
      <c r="H222" s="109"/>
      <c r="I222" s="191"/>
      <c r="J222" s="107"/>
      <c r="K222" s="191"/>
      <c r="L222" s="107"/>
      <c r="M222" s="191"/>
    </row>
    <row r="223" spans="1:13" ht="16.5" thickBot="1">
      <c r="A223" s="289"/>
      <c r="B223" s="49"/>
      <c r="C223" s="49"/>
      <c r="D223" s="49"/>
      <c r="E223" s="49"/>
      <c r="G223" s="308">
        <f>SUM(G220:G222)</f>
        <v>899</v>
      </c>
      <c r="H223" s="109"/>
      <c r="I223" s="308">
        <f>SUM(I220:I222)</f>
        <v>370</v>
      </c>
      <c r="J223" s="107"/>
      <c r="K223" s="308">
        <f>SUM(K220:K222)</f>
        <v>2232</v>
      </c>
      <c r="L223" s="107"/>
      <c r="M223" s="308">
        <f>SUM(M220:M222)</f>
        <v>2000.7</v>
      </c>
    </row>
    <row r="224" spans="1:13" ht="16.5" thickTop="1">
      <c r="A224" s="289"/>
      <c r="B224" s="49"/>
      <c r="C224" s="49"/>
      <c r="D224" s="49"/>
      <c r="E224" s="49"/>
      <c r="G224" s="191"/>
      <c r="H224" s="109"/>
      <c r="I224" s="191"/>
      <c r="J224" s="107"/>
      <c r="K224" s="191"/>
      <c r="L224" s="107"/>
      <c r="M224" s="191"/>
    </row>
    <row r="225" spans="1:13" ht="31.5" customHeight="1">
      <c r="A225" s="289"/>
      <c r="B225" s="372" t="s">
        <v>269</v>
      </c>
      <c r="C225" s="372"/>
      <c r="D225" s="372"/>
      <c r="E225" s="372"/>
      <c r="F225" s="372"/>
      <c r="G225" s="372"/>
      <c r="H225" s="372"/>
      <c r="I225" s="372"/>
      <c r="J225" s="372"/>
      <c r="K225" s="372"/>
      <c r="L225" s="372"/>
      <c r="M225" s="372"/>
    </row>
    <row r="226" spans="1:13" ht="2.25" customHeight="1" hidden="1">
      <c r="A226" s="289"/>
      <c r="B226" s="372" t="s">
        <v>266</v>
      </c>
      <c r="C226" s="372"/>
      <c r="D226" s="372"/>
      <c r="E226" s="372"/>
      <c r="F226" s="372"/>
      <c r="G226" s="372"/>
      <c r="H226" s="372"/>
      <c r="I226" s="372"/>
      <c r="J226" s="372"/>
      <c r="K226" s="372"/>
      <c r="L226" s="372"/>
      <c r="M226" s="372"/>
    </row>
    <row r="227" spans="1:9" ht="15.75">
      <c r="A227" s="289"/>
      <c r="B227" s="54"/>
      <c r="C227" s="54"/>
      <c r="D227" s="54"/>
      <c r="E227" s="54"/>
      <c r="F227" s="52"/>
      <c r="G227" s="53"/>
      <c r="H227" s="53"/>
      <c r="I227" s="52"/>
    </row>
    <row r="228" spans="1:10" ht="15.75">
      <c r="A228" s="38">
        <v>21</v>
      </c>
      <c r="B228" s="340" t="s">
        <v>15</v>
      </c>
      <c r="C228" s="340"/>
      <c r="D228" s="344"/>
      <c r="E228" s="344"/>
      <c r="F228" s="344"/>
      <c r="G228" s="344"/>
      <c r="H228" s="344"/>
      <c r="I228" s="344"/>
      <c r="J228" s="344"/>
    </row>
    <row r="229" spans="1:3" ht="15.75">
      <c r="A229" s="38"/>
      <c r="B229" s="38"/>
      <c r="C229" s="38"/>
    </row>
    <row r="230" spans="1:13" ht="15.75">
      <c r="A230" s="38"/>
      <c r="B230" s="343" t="s">
        <v>202</v>
      </c>
      <c r="C230" s="343"/>
      <c r="D230" s="343"/>
      <c r="E230" s="343"/>
      <c r="F230" s="343"/>
      <c r="G230" s="343"/>
      <c r="H230" s="343"/>
      <c r="I230" s="343"/>
      <c r="J230" s="343"/>
      <c r="K230" s="343"/>
      <c r="L230" s="343"/>
      <c r="M230" s="343"/>
    </row>
    <row r="231" spans="1:13" ht="15.75">
      <c r="A231" s="289"/>
      <c r="B231" s="189"/>
      <c r="C231" s="189"/>
      <c r="D231" s="189"/>
      <c r="E231" s="189"/>
      <c r="F231" s="189"/>
      <c r="G231" s="189"/>
      <c r="H231" s="189"/>
      <c r="I231" s="189"/>
      <c r="J231" s="189"/>
      <c r="K231" s="189"/>
      <c r="L231" s="189"/>
      <c r="M231" s="189"/>
    </row>
    <row r="232" spans="1:10" ht="15.75">
      <c r="A232" s="38">
        <v>22</v>
      </c>
      <c r="B232" s="340" t="s">
        <v>16</v>
      </c>
      <c r="C232" s="340"/>
      <c r="D232" s="344"/>
      <c r="E232" s="344"/>
      <c r="F232" s="344"/>
      <c r="G232" s="344"/>
      <c r="H232" s="344"/>
      <c r="I232" s="344"/>
      <c r="J232" s="344"/>
    </row>
    <row r="233" spans="1:3" ht="15.75">
      <c r="A233" s="38"/>
      <c r="B233" s="38"/>
      <c r="C233" s="38"/>
    </row>
    <row r="234" spans="1:11" ht="15.75" customHeight="1">
      <c r="A234" s="38"/>
      <c r="B234" s="58" t="s">
        <v>203</v>
      </c>
      <c r="C234" s="58"/>
      <c r="D234" s="58"/>
      <c r="E234" s="58"/>
      <c r="F234" s="58"/>
      <c r="G234" s="58"/>
      <c r="H234" s="58"/>
      <c r="I234" s="58"/>
      <c r="J234" s="58"/>
      <c r="K234" s="58"/>
    </row>
    <row r="235" spans="1:10" ht="15.75">
      <c r="A235" s="38"/>
      <c r="B235" s="116"/>
      <c r="C235" s="116"/>
      <c r="D235" s="200"/>
      <c r="E235" s="200"/>
      <c r="F235" s="200"/>
      <c r="G235" s="200"/>
      <c r="H235" s="200"/>
      <c r="I235" s="200"/>
      <c r="J235" s="200"/>
    </row>
    <row r="236" spans="1:10" ht="15.75">
      <c r="A236" s="38">
        <v>23</v>
      </c>
      <c r="B236" s="192" t="s">
        <v>109</v>
      </c>
      <c r="C236" s="116"/>
      <c r="D236" s="200"/>
      <c r="E236" s="200"/>
      <c r="F236" s="200"/>
      <c r="G236" s="200"/>
      <c r="H236" s="200"/>
      <c r="I236" s="200"/>
      <c r="J236" s="200"/>
    </row>
    <row r="237" spans="1:10" ht="15.75">
      <c r="A237" s="38"/>
      <c r="B237" s="192"/>
      <c r="C237" s="116"/>
      <c r="D237" s="200"/>
      <c r="E237" s="200"/>
      <c r="F237" s="200"/>
      <c r="G237" s="200"/>
      <c r="H237" s="200"/>
      <c r="I237" s="200"/>
      <c r="J237" s="200"/>
    </row>
    <row r="238" spans="1:13" ht="15.75">
      <c r="A238" s="192">
        <v>23.1</v>
      </c>
      <c r="B238" s="192" t="s">
        <v>109</v>
      </c>
      <c r="C238" s="192"/>
      <c r="D238" s="192"/>
      <c r="E238" s="192"/>
      <c r="F238" s="192"/>
      <c r="G238" s="192"/>
      <c r="H238" s="192"/>
      <c r="I238" s="192"/>
      <c r="J238" s="192"/>
      <c r="K238" s="192"/>
      <c r="L238" s="192"/>
      <c r="M238" s="192"/>
    </row>
    <row r="239" spans="1:13" ht="15.75">
      <c r="A239" s="38"/>
      <c r="B239" s="345" t="s">
        <v>246</v>
      </c>
      <c r="C239" s="345"/>
      <c r="D239" s="345"/>
      <c r="E239" s="345"/>
      <c r="F239" s="345"/>
      <c r="G239" s="345"/>
      <c r="H239" s="345"/>
      <c r="I239" s="345"/>
      <c r="J239" s="345"/>
      <c r="K239" s="345"/>
      <c r="L239" s="345"/>
      <c r="M239" s="345"/>
    </row>
    <row r="240" spans="1:13" ht="15.75">
      <c r="A240" s="38"/>
      <c r="B240" s="290"/>
      <c r="C240" s="290"/>
      <c r="D240" s="290"/>
      <c r="E240" s="290"/>
      <c r="F240" s="290"/>
      <c r="G240" s="290"/>
      <c r="H240" s="290"/>
      <c r="I240" s="290"/>
      <c r="J240" s="290"/>
      <c r="K240" s="290"/>
      <c r="L240" s="290"/>
      <c r="M240" s="290"/>
    </row>
    <row r="241" spans="1:14" ht="15.75">
      <c r="A241" s="38" t="s">
        <v>235</v>
      </c>
      <c r="B241" s="240" t="s">
        <v>267</v>
      </c>
      <c r="N241" s="202"/>
    </row>
    <row r="242" spans="1:14" ht="80.25" customHeight="1">
      <c r="A242" s="38"/>
      <c r="B242" s="346" t="s">
        <v>282</v>
      </c>
      <c r="C242" s="346"/>
      <c r="D242" s="346"/>
      <c r="E242" s="346"/>
      <c r="F242" s="346"/>
      <c r="G242" s="346"/>
      <c r="H242" s="346"/>
      <c r="I242" s="346"/>
      <c r="J242" s="346"/>
      <c r="K242" s="346"/>
      <c r="L242" s="346"/>
      <c r="M242" s="346"/>
      <c r="N242" s="202"/>
    </row>
    <row r="243" spans="1:14" ht="15.75">
      <c r="A243" s="38"/>
      <c r="B243" s="271"/>
      <c r="C243" s="271"/>
      <c r="D243" s="271"/>
      <c r="E243" s="271"/>
      <c r="F243" s="271"/>
      <c r="G243" s="271"/>
      <c r="H243" s="271"/>
      <c r="I243" s="271"/>
      <c r="J243" s="271"/>
      <c r="K243" s="271"/>
      <c r="L243" s="271"/>
      <c r="M243" s="271"/>
      <c r="N243" s="202"/>
    </row>
    <row r="244" spans="1:14" ht="33" customHeight="1">
      <c r="A244" s="38"/>
      <c r="B244" s="346" t="s">
        <v>276</v>
      </c>
      <c r="C244" s="346"/>
      <c r="D244" s="346"/>
      <c r="E244" s="346"/>
      <c r="F244" s="346"/>
      <c r="G244" s="346"/>
      <c r="H244" s="346"/>
      <c r="I244" s="346"/>
      <c r="J244" s="346"/>
      <c r="K244" s="346"/>
      <c r="L244" s="346"/>
      <c r="M244" s="346"/>
      <c r="N244" s="202"/>
    </row>
    <row r="245" spans="1:14" ht="15.75">
      <c r="A245" s="38"/>
      <c r="B245" s="271"/>
      <c r="C245" s="271"/>
      <c r="D245" s="271"/>
      <c r="E245" s="271"/>
      <c r="F245" s="271"/>
      <c r="G245" s="271"/>
      <c r="H245" s="271"/>
      <c r="I245" s="271"/>
      <c r="J245" s="271"/>
      <c r="K245" s="271"/>
      <c r="L245" s="271"/>
      <c r="M245" s="271"/>
      <c r="N245" s="202"/>
    </row>
    <row r="246" spans="1:14" ht="15.75">
      <c r="A246" s="38"/>
      <c r="B246" s="330" t="s">
        <v>275</v>
      </c>
      <c r="C246" s="330"/>
      <c r="D246" s="330"/>
      <c r="E246" s="330"/>
      <c r="F246" s="330"/>
      <c r="G246" s="330"/>
      <c r="H246" s="330"/>
      <c r="I246" s="330"/>
      <c r="J246" s="330"/>
      <c r="K246" s="330"/>
      <c r="L246" s="330"/>
      <c r="M246" s="330"/>
      <c r="N246" s="202"/>
    </row>
    <row r="247" spans="1:14" ht="15.75">
      <c r="A247" s="38"/>
      <c r="B247" s="271"/>
      <c r="C247" s="271"/>
      <c r="D247" s="271"/>
      <c r="E247" s="271"/>
      <c r="F247" s="271"/>
      <c r="G247" s="271"/>
      <c r="H247" s="271"/>
      <c r="I247" s="271"/>
      <c r="J247" s="271"/>
      <c r="K247" s="271"/>
      <c r="L247" s="271"/>
      <c r="M247" s="271"/>
      <c r="N247" s="202"/>
    </row>
    <row r="248" spans="1:13" ht="15.75">
      <c r="A248" s="192">
        <v>23.2</v>
      </c>
      <c r="B248" s="199" t="s">
        <v>236</v>
      </c>
      <c r="C248" s="187"/>
      <c r="D248" s="187"/>
      <c r="E248" s="187"/>
      <c r="F248" s="187"/>
      <c r="G248" s="187"/>
      <c r="H248" s="187"/>
      <c r="I248" s="187"/>
      <c r="J248" s="187"/>
      <c r="K248" s="187"/>
      <c r="L248" s="187"/>
      <c r="M248" s="194"/>
    </row>
    <row r="249" spans="1:13" ht="15.75">
      <c r="A249" s="38"/>
      <c r="B249" s="187"/>
      <c r="C249" s="187"/>
      <c r="D249" s="187"/>
      <c r="E249" s="187"/>
      <c r="F249" s="187"/>
      <c r="G249" s="187"/>
      <c r="H249" s="187"/>
      <c r="I249" s="187"/>
      <c r="J249" s="187"/>
      <c r="K249" s="187"/>
      <c r="L249" s="187"/>
      <c r="M249" s="194"/>
    </row>
    <row r="250" spans="1:13" s="107" customFormat="1" ht="15.75">
      <c r="A250" s="55"/>
      <c r="B250" s="107" t="s">
        <v>124</v>
      </c>
      <c r="M250" s="118"/>
    </row>
    <row r="251" spans="1:13" s="107" customFormat="1" ht="15.75">
      <c r="A251" s="55"/>
      <c r="M251" s="118"/>
    </row>
    <row r="252" spans="1:13" s="107" customFormat="1" ht="15.75">
      <c r="A252" s="55"/>
      <c r="I252" s="108" t="s">
        <v>113</v>
      </c>
      <c r="K252" s="108" t="s">
        <v>115</v>
      </c>
      <c r="L252" s="108"/>
      <c r="M252" s="108" t="s">
        <v>114</v>
      </c>
    </row>
    <row r="253" spans="1:13" s="107" customFormat="1" ht="15.75">
      <c r="A253" s="55"/>
      <c r="I253" s="108" t="s">
        <v>8</v>
      </c>
      <c r="K253" s="108" t="s">
        <v>8</v>
      </c>
      <c r="L253" s="108"/>
      <c r="M253" s="108" t="s">
        <v>8</v>
      </c>
    </row>
    <row r="254" spans="1:13" s="107" customFormat="1" ht="15.75">
      <c r="A254" s="55"/>
      <c r="I254" s="108"/>
      <c r="K254" s="108"/>
      <c r="L254" s="108"/>
      <c r="M254" s="118"/>
    </row>
    <row r="255" spans="1:13" s="107" customFormat="1" ht="15.75">
      <c r="A255" s="55"/>
      <c r="B255" s="107" t="s">
        <v>118</v>
      </c>
      <c r="I255" s="109">
        <v>4000</v>
      </c>
      <c r="K255" s="109">
        <v>4000</v>
      </c>
      <c r="M255" s="122">
        <v>0</v>
      </c>
    </row>
    <row r="256" spans="1:13" s="107" customFormat="1" ht="15.75">
      <c r="A256" s="55"/>
      <c r="B256" s="107" t="s">
        <v>111</v>
      </c>
      <c r="I256" s="109">
        <v>3546</v>
      </c>
      <c r="K256" s="109">
        <v>732</v>
      </c>
      <c r="M256" s="122">
        <f>+I256-K256</f>
        <v>2814</v>
      </c>
    </row>
    <row r="257" spans="1:13" s="107" customFormat="1" ht="15.75">
      <c r="A257" s="55"/>
      <c r="B257" s="107" t="s">
        <v>112</v>
      </c>
      <c r="I257" s="109">
        <v>1971</v>
      </c>
      <c r="K257" s="109">
        <v>1971</v>
      </c>
      <c r="M257" s="122">
        <f>+I257-K257</f>
        <v>0</v>
      </c>
    </row>
    <row r="258" spans="1:13" s="107" customFormat="1" ht="15.75">
      <c r="A258" s="55"/>
      <c r="B258" s="116" t="s">
        <v>116</v>
      </c>
      <c r="C258" s="116"/>
      <c r="D258" s="116"/>
      <c r="E258" s="116"/>
      <c r="F258" s="116"/>
      <c r="I258" s="203">
        <v>781</v>
      </c>
      <c r="J258" s="116"/>
      <c r="K258" s="109">
        <v>660</v>
      </c>
      <c r="L258" s="116"/>
      <c r="M258" s="122">
        <f>+I258-K258</f>
        <v>121</v>
      </c>
    </row>
    <row r="259" spans="1:13" s="107" customFormat="1" ht="15.75">
      <c r="A259" s="55"/>
      <c r="B259" s="116" t="s">
        <v>117</v>
      </c>
      <c r="C259" s="116"/>
      <c r="D259" s="116"/>
      <c r="E259" s="116"/>
      <c r="F259" s="116"/>
      <c r="I259" s="203">
        <v>1500</v>
      </c>
      <c r="J259" s="116"/>
      <c r="K259" s="109">
        <v>1621</v>
      </c>
      <c r="L259" s="116"/>
      <c r="M259" s="122">
        <f>+I259-K259</f>
        <v>-121</v>
      </c>
    </row>
    <row r="260" spans="1:13" s="107" customFormat="1" ht="16.5" thickBot="1">
      <c r="A260" s="55"/>
      <c r="B260" s="116"/>
      <c r="C260" s="116"/>
      <c r="D260" s="116"/>
      <c r="E260" s="116"/>
      <c r="F260" s="116"/>
      <c r="I260" s="204">
        <f>SUM(I255:I259)</f>
        <v>11798</v>
      </c>
      <c r="J260" s="116"/>
      <c r="K260" s="204">
        <f>SUM(K255:K259)</f>
        <v>8984</v>
      </c>
      <c r="L260" s="116"/>
      <c r="M260" s="205">
        <f>SUM(M255:M259)</f>
        <v>2814</v>
      </c>
    </row>
    <row r="261" spans="1:13" s="107" customFormat="1" ht="16.5" thickTop="1">
      <c r="A261" s="55"/>
      <c r="B261" s="116"/>
      <c r="C261" s="116"/>
      <c r="D261" s="116"/>
      <c r="E261" s="116"/>
      <c r="F261" s="116"/>
      <c r="G261" s="206"/>
      <c r="H261" s="116"/>
      <c r="I261" s="206"/>
      <c r="J261" s="116"/>
      <c r="K261" s="206"/>
      <c r="M261" s="118"/>
    </row>
    <row r="262" spans="1:13" s="107" customFormat="1" ht="15.75">
      <c r="A262" s="55"/>
      <c r="B262" s="325" t="s">
        <v>332</v>
      </c>
      <c r="C262" s="325"/>
      <c r="D262" s="325"/>
      <c r="E262" s="325"/>
      <c r="F262" s="325"/>
      <c r="G262" s="325"/>
      <c r="H262" s="325"/>
      <c r="I262" s="325"/>
      <c r="J262" s="325"/>
      <c r="K262" s="325"/>
      <c r="L262" s="325"/>
      <c r="M262" s="325"/>
    </row>
    <row r="263" spans="1:13" s="107" customFormat="1" ht="15.75">
      <c r="A263" s="55"/>
      <c r="B263" s="325"/>
      <c r="C263" s="325"/>
      <c r="D263" s="325"/>
      <c r="E263" s="325"/>
      <c r="F263" s="325"/>
      <c r="G263" s="325"/>
      <c r="H263" s="325"/>
      <c r="I263" s="325"/>
      <c r="J263" s="325"/>
      <c r="K263" s="325"/>
      <c r="L263" s="325"/>
      <c r="M263" s="325"/>
    </row>
    <row r="264" spans="1:13" s="107" customFormat="1" ht="20.25" customHeight="1">
      <c r="A264" s="55"/>
      <c r="B264" s="325"/>
      <c r="C264" s="325"/>
      <c r="D264" s="325"/>
      <c r="E264" s="325"/>
      <c r="F264" s="325"/>
      <c r="G264" s="325"/>
      <c r="H264" s="325"/>
      <c r="I264" s="325"/>
      <c r="J264" s="325"/>
      <c r="K264" s="325"/>
      <c r="L264" s="325"/>
      <c r="M264" s="325"/>
    </row>
    <row r="265" spans="1:13" s="107" customFormat="1" ht="15.75">
      <c r="A265" s="55"/>
      <c r="B265" s="116"/>
      <c r="C265" s="116"/>
      <c r="D265" s="116"/>
      <c r="E265" s="116"/>
      <c r="F265" s="116"/>
      <c r="G265" s="116"/>
      <c r="H265" s="116"/>
      <c r="I265" s="116"/>
      <c r="J265" s="116"/>
      <c r="M265" s="118"/>
    </row>
    <row r="266" spans="1:13" s="107" customFormat="1" ht="15.75">
      <c r="A266" s="38">
        <v>24</v>
      </c>
      <c r="B266" s="192" t="s">
        <v>53</v>
      </c>
      <c r="C266" s="116"/>
      <c r="D266" s="116"/>
      <c r="E266" s="116"/>
      <c r="F266" s="116"/>
      <c r="G266" s="116"/>
      <c r="H266" s="116"/>
      <c r="I266" s="116"/>
      <c r="J266" s="116"/>
      <c r="M266" s="118"/>
    </row>
    <row r="267" spans="1:13" s="107" customFormat="1" ht="15.75">
      <c r="A267" s="38"/>
      <c r="B267" s="192"/>
      <c r="C267" s="116"/>
      <c r="D267" s="116"/>
      <c r="E267" s="116"/>
      <c r="F267" s="116"/>
      <c r="G267" s="116"/>
      <c r="H267" s="116"/>
      <c r="I267" s="116"/>
      <c r="J267" s="116"/>
      <c r="M267" s="118"/>
    </row>
    <row r="268" spans="1:13" s="107" customFormat="1" ht="15.75">
      <c r="A268" s="38"/>
      <c r="B268" s="116" t="s">
        <v>308</v>
      </c>
      <c r="C268" s="116"/>
      <c r="D268" s="116"/>
      <c r="E268" s="116"/>
      <c r="F268" s="116"/>
      <c r="G268" s="116"/>
      <c r="H268" s="116"/>
      <c r="I268" s="116"/>
      <c r="J268" s="116"/>
      <c r="M268" s="118"/>
    </row>
    <row r="269" spans="3:13" ht="15.75">
      <c r="C269" s="192"/>
      <c r="D269" s="200"/>
      <c r="E269" s="200"/>
      <c r="F269" s="200"/>
      <c r="G269" s="195"/>
      <c r="M269" s="108" t="s">
        <v>139</v>
      </c>
    </row>
    <row r="270" spans="1:13" ht="15.75">
      <c r="A270" s="38"/>
      <c r="B270" s="116"/>
      <c r="C270" s="116"/>
      <c r="D270" s="200"/>
      <c r="E270" s="200"/>
      <c r="F270" s="200"/>
      <c r="G270" s="195"/>
      <c r="H270" s="363" t="s">
        <v>239</v>
      </c>
      <c r="I270" s="363"/>
      <c r="J270" s="363"/>
      <c r="K270" s="363"/>
      <c r="L270" s="363"/>
      <c r="M270" s="108" t="s">
        <v>238</v>
      </c>
    </row>
    <row r="271" spans="1:13" ht="15.75">
      <c r="A271" s="38"/>
      <c r="B271" s="116"/>
      <c r="C271" s="116"/>
      <c r="D271" s="200"/>
      <c r="E271" s="200"/>
      <c r="F271" s="200"/>
      <c r="G271" s="283"/>
      <c r="H271" s="200"/>
      <c r="I271" s="285" t="s">
        <v>241</v>
      </c>
      <c r="J271" s="195"/>
      <c r="K271" s="285" t="s">
        <v>240</v>
      </c>
      <c r="L271" s="108"/>
      <c r="M271" s="108" t="s">
        <v>8</v>
      </c>
    </row>
    <row r="272" spans="1:13" ht="15.75">
      <c r="A272" s="38"/>
      <c r="B272" s="116" t="s">
        <v>140</v>
      </c>
      <c r="C272" s="116"/>
      <c r="D272" s="200"/>
      <c r="E272" s="200"/>
      <c r="F272" s="200"/>
      <c r="G272" s="274"/>
      <c r="H272" s="200"/>
      <c r="I272" s="207"/>
      <c r="J272" s="207"/>
      <c r="K272" s="208"/>
      <c r="L272" s="61"/>
      <c r="M272" s="122"/>
    </row>
    <row r="273" spans="1:13" ht="15.75">
      <c r="A273" s="38"/>
      <c r="B273" s="116"/>
      <c r="C273" s="116" t="s">
        <v>121</v>
      </c>
      <c r="D273" s="200"/>
      <c r="E273" s="200"/>
      <c r="F273" s="200"/>
      <c r="G273" s="211"/>
      <c r="H273" s="187"/>
      <c r="I273" s="209">
        <v>0</v>
      </c>
      <c r="J273" s="209"/>
      <c r="K273" s="208">
        <v>0</v>
      </c>
      <c r="L273" s="109"/>
      <c r="M273" s="109">
        <v>1574.5</v>
      </c>
    </row>
    <row r="274" spans="1:13" ht="15.75">
      <c r="A274" s="38"/>
      <c r="C274" s="116" t="s">
        <v>127</v>
      </c>
      <c r="D274" s="200"/>
      <c r="E274" s="210"/>
      <c r="F274" s="200"/>
      <c r="G274" s="211"/>
      <c r="H274" s="187"/>
      <c r="I274" s="211">
        <v>0</v>
      </c>
      <c r="J274" s="211"/>
      <c r="K274" s="184">
        <v>0</v>
      </c>
      <c r="L274" s="212"/>
      <c r="M274" s="109">
        <v>3000</v>
      </c>
    </row>
    <row r="275" spans="1:13" ht="15.75">
      <c r="A275" s="38"/>
      <c r="C275" s="116" t="s">
        <v>141</v>
      </c>
      <c r="D275" s="200"/>
      <c r="E275" s="210"/>
      <c r="F275" s="200"/>
      <c r="G275" s="211"/>
      <c r="H275" s="187"/>
      <c r="I275" s="211">
        <v>0</v>
      </c>
      <c r="J275" s="209"/>
      <c r="K275" s="184">
        <v>0</v>
      </c>
      <c r="L275" s="109"/>
      <c r="M275" s="109">
        <v>283.4</v>
      </c>
    </row>
    <row r="276" spans="1:13" ht="15.75">
      <c r="A276" s="38"/>
      <c r="C276" s="116" t="s">
        <v>142</v>
      </c>
      <c r="D276" s="200"/>
      <c r="E276" s="210"/>
      <c r="F276" s="200"/>
      <c r="G276" s="284"/>
      <c r="H276" s="187"/>
      <c r="I276" s="211">
        <v>307</v>
      </c>
      <c r="J276" s="209"/>
      <c r="K276" s="80">
        <v>14</v>
      </c>
      <c r="L276" s="109"/>
      <c r="M276" s="109">
        <v>1023.7</v>
      </c>
    </row>
    <row r="277" spans="1:13" ht="15.75">
      <c r="A277" s="38"/>
      <c r="B277" s="192"/>
      <c r="C277" s="192"/>
      <c r="D277" s="200"/>
      <c r="E277" s="210"/>
      <c r="F277" s="200"/>
      <c r="G277" s="211"/>
      <c r="H277" s="209"/>
      <c r="I277" s="309">
        <f>SUM(I273:I276)</f>
        <v>307</v>
      </c>
      <c r="J277" s="209"/>
      <c r="K277" s="309">
        <f>SUM(K273:K276)</f>
        <v>14</v>
      </c>
      <c r="L277" s="109"/>
      <c r="M277" s="309">
        <f>SUM(M273:M276)</f>
        <v>5881.599999999999</v>
      </c>
    </row>
    <row r="278" spans="1:13" ht="15.75">
      <c r="A278" s="38"/>
      <c r="B278" s="116"/>
      <c r="C278" s="116"/>
      <c r="D278" s="200"/>
      <c r="E278" s="200"/>
      <c r="F278" s="200"/>
      <c r="G278" s="274"/>
      <c r="H278" s="274"/>
      <c r="I278" s="282"/>
      <c r="J278" s="282"/>
      <c r="K278" s="184"/>
      <c r="L278" s="135"/>
      <c r="M278" s="215"/>
    </row>
    <row r="279" spans="1:13" ht="15.75">
      <c r="A279" s="38"/>
      <c r="B279" s="116" t="s">
        <v>143</v>
      </c>
      <c r="C279" s="116"/>
      <c r="D279" s="200"/>
      <c r="E279" s="200"/>
      <c r="F279" s="200"/>
      <c r="G279" s="274"/>
      <c r="H279" s="200"/>
      <c r="I279" s="207"/>
      <c r="J279" s="207"/>
      <c r="K279" s="208"/>
      <c r="L279" s="61"/>
      <c r="M279" s="122"/>
    </row>
    <row r="280" spans="1:13" ht="15.75">
      <c r="A280" s="38"/>
      <c r="B280" s="116"/>
      <c r="C280" s="116" t="s">
        <v>144</v>
      </c>
      <c r="D280" s="200"/>
      <c r="E280" s="210"/>
      <c r="F280" s="200"/>
      <c r="G280" s="214"/>
      <c r="H280" s="213"/>
      <c r="I280" s="214">
        <v>1159</v>
      </c>
      <c r="J280" s="214"/>
      <c r="K280" s="80">
        <v>466</v>
      </c>
      <c r="L280" s="215"/>
      <c r="M280" s="122">
        <v>5486.8</v>
      </c>
    </row>
    <row r="281" spans="1:13" ht="15.75">
      <c r="A281" s="38"/>
      <c r="B281" s="116"/>
      <c r="C281" s="116" t="s">
        <v>141</v>
      </c>
      <c r="D281" s="200"/>
      <c r="E281" s="210"/>
      <c r="F281" s="200"/>
      <c r="G281" s="214"/>
      <c r="H281" s="213"/>
      <c r="I281" s="214">
        <v>0</v>
      </c>
      <c r="J281" s="214"/>
      <c r="K281" s="80">
        <v>0</v>
      </c>
      <c r="L281" s="215"/>
      <c r="M281" s="122">
        <v>14.4</v>
      </c>
    </row>
    <row r="282" spans="1:13" ht="15.75">
      <c r="A282" s="38"/>
      <c r="B282" s="116"/>
      <c r="C282" s="116"/>
      <c r="D282" s="200"/>
      <c r="E282" s="210"/>
      <c r="F282" s="200"/>
      <c r="G282" s="214"/>
      <c r="H282" s="213"/>
      <c r="I282" s="310">
        <f>SUM(I280:I281)</f>
        <v>1159</v>
      </c>
      <c r="J282" s="214"/>
      <c r="K282" s="310">
        <f>SUM(K280:K281)</f>
        <v>466</v>
      </c>
      <c r="L282" s="215"/>
      <c r="M282" s="310">
        <f>SUM(M280:M281)</f>
        <v>5501.2</v>
      </c>
    </row>
    <row r="283" spans="1:13" ht="15.75">
      <c r="A283" s="38"/>
      <c r="B283" s="199"/>
      <c r="C283" s="199"/>
      <c r="F283" s="200"/>
      <c r="G283" s="211"/>
      <c r="H283" s="209"/>
      <c r="I283" s="211"/>
      <c r="J283" s="211"/>
      <c r="K283" s="82"/>
      <c r="L283" s="212"/>
      <c r="M283" s="211"/>
    </row>
    <row r="284" spans="1:13" ht="16.5" thickBot="1">
      <c r="A284" s="38"/>
      <c r="B284" s="192" t="s">
        <v>145</v>
      </c>
      <c r="C284" s="192"/>
      <c r="D284" s="192"/>
      <c r="E284" s="187"/>
      <c r="F284" s="187"/>
      <c r="G284" s="211"/>
      <c r="H284" s="209"/>
      <c r="I284" s="216">
        <f>I277+I282</f>
        <v>1466</v>
      </c>
      <c r="J284" s="209"/>
      <c r="K284" s="216">
        <f>K277+K282</f>
        <v>480</v>
      </c>
      <c r="L284" s="109"/>
      <c r="M284" s="216">
        <f>M277+M282</f>
        <v>11382.8</v>
      </c>
    </row>
    <row r="285" spans="1:13" ht="16.5" thickTop="1">
      <c r="A285" s="38"/>
      <c r="B285" s="192"/>
      <c r="C285" s="192"/>
      <c r="D285" s="192"/>
      <c r="E285" s="187"/>
      <c r="F285" s="187"/>
      <c r="G285" s="217"/>
      <c r="H285" s="187"/>
      <c r="I285" s="217"/>
      <c r="J285" s="187"/>
      <c r="K285" s="184"/>
      <c r="M285" s="127"/>
    </row>
    <row r="286" spans="1:13" ht="15.75">
      <c r="A286" s="38"/>
      <c r="B286" s="116" t="s">
        <v>146</v>
      </c>
      <c r="C286" s="192"/>
      <c r="D286" s="192"/>
      <c r="E286" s="187"/>
      <c r="F286" s="187"/>
      <c r="G286" s="217"/>
      <c r="H286" s="187"/>
      <c r="I286" s="217"/>
      <c r="J286" s="187"/>
      <c r="K286" s="184"/>
      <c r="M286" s="127"/>
    </row>
    <row r="287" spans="1:10" ht="15.75">
      <c r="A287" s="38"/>
      <c r="B287" s="192"/>
      <c r="C287" s="192"/>
      <c r="D287" s="192"/>
      <c r="E287" s="187"/>
      <c r="F287" s="187"/>
      <c r="G287" s="187"/>
      <c r="H287" s="187"/>
      <c r="I287" s="187"/>
      <c r="J287" s="187"/>
    </row>
    <row r="288" spans="1:10" ht="15.75">
      <c r="A288" s="38">
        <v>25</v>
      </c>
      <c r="B288" s="192" t="s">
        <v>54</v>
      </c>
      <c r="C288" s="192"/>
      <c r="D288" s="192"/>
      <c r="E288" s="187"/>
      <c r="F288" s="187"/>
      <c r="G288" s="187"/>
      <c r="H288" s="187"/>
      <c r="I288" s="187"/>
      <c r="J288" s="187"/>
    </row>
    <row r="289" spans="1:10" ht="15.75">
      <c r="A289" s="38"/>
      <c r="B289" s="192"/>
      <c r="C289" s="192"/>
      <c r="D289" s="192"/>
      <c r="E289" s="187"/>
      <c r="F289" s="187"/>
      <c r="G289" s="187"/>
      <c r="H289" s="187"/>
      <c r="I289" s="187"/>
      <c r="J289" s="187"/>
    </row>
    <row r="290" spans="1:10" ht="15.75">
      <c r="A290" s="38"/>
      <c r="B290" s="116" t="s">
        <v>309</v>
      </c>
      <c r="C290" s="116"/>
      <c r="D290" s="192"/>
      <c r="E290" s="187"/>
      <c r="F290" s="187"/>
      <c r="G290" s="187"/>
      <c r="H290" s="187"/>
      <c r="I290" s="187"/>
      <c r="J290" s="187"/>
    </row>
    <row r="291" spans="1:10" ht="15.75">
      <c r="A291" s="38"/>
      <c r="B291" s="192"/>
      <c r="C291" s="192"/>
      <c r="D291" s="192"/>
      <c r="E291" s="187"/>
      <c r="F291" s="187"/>
      <c r="G291" s="187"/>
      <c r="H291" s="187"/>
      <c r="I291" s="187"/>
      <c r="J291" s="187"/>
    </row>
    <row r="292" spans="1:10" ht="15.75" customHeight="1">
      <c r="A292" s="38">
        <v>26</v>
      </c>
      <c r="B292" s="55" t="s">
        <v>55</v>
      </c>
      <c r="C292" s="55"/>
      <c r="D292" s="41"/>
      <c r="E292" s="41"/>
      <c r="F292" s="41"/>
      <c r="G292" s="41"/>
      <c r="H292" s="41"/>
      <c r="I292" s="41"/>
      <c r="J292" s="41"/>
    </row>
    <row r="293" spans="1:10" ht="15.75">
      <c r="A293" s="38"/>
      <c r="B293" s="58"/>
      <c r="C293" s="58"/>
      <c r="D293" s="41"/>
      <c r="E293" s="41"/>
      <c r="F293" s="41"/>
      <c r="G293" s="41"/>
      <c r="H293" s="41"/>
      <c r="I293" s="41"/>
      <c r="J293" s="41"/>
    </row>
    <row r="294" spans="1:10" ht="15.75">
      <c r="A294" s="38"/>
      <c r="B294" s="58" t="s">
        <v>237</v>
      </c>
      <c r="C294" s="58"/>
      <c r="D294" s="41"/>
      <c r="E294" s="41"/>
      <c r="F294" s="41"/>
      <c r="G294" s="41"/>
      <c r="H294" s="41"/>
      <c r="I294" s="41"/>
      <c r="J294" s="41"/>
    </row>
    <row r="295" spans="1:10" ht="15.75">
      <c r="A295" s="38"/>
      <c r="B295" s="41"/>
      <c r="C295" s="41"/>
      <c r="D295" s="41"/>
      <c r="E295" s="41"/>
      <c r="F295" s="41"/>
      <c r="G295" s="41"/>
      <c r="H295" s="41"/>
      <c r="I295" s="41"/>
      <c r="J295" s="41"/>
    </row>
    <row r="296" spans="1:10" ht="15.75">
      <c r="A296" s="38">
        <v>27</v>
      </c>
      <c r="B296" s="340" t="s">
        <v>17</v>
      </c>
      <c r="C296" s="340"/>
      <c r="D296" s="340"/>
      <c r="E296" s="340"/>
      <c r="F296" s="340"/>
      <c r="G296" s="340"/>
      <c r="H296" s="340"/>
      <c r="I296" s="340"/>
      <c r="J296" s="340"/>
    </row>
    <row r="297" spans="1:10" ht="15.75">
      <c r="A297" s="38"/>
      <c r="B297" s="38"/>
      <c r="C297" s="38"/>
      <c r="D297" s="38"/>
      <c r="E297" s="38"/>
      <c r="F297" s="38"/>
      <c r="G297" s="38"/>
      <c r="H297" s="38"/>
      <c r="I297" s="38"/>
      <c r="J297" s="38"/>
    </row>
    <row r="298" spans="1:13" ht="15.75">
      <c r="A298" s="38"/>
      <c r="B298" s="331" t="s">
        <v>154</v>
      </c>
      <c r="C298" s="331"/>
      <c r="D298" s="331"/>
      <c r="E298" s="331"/>
      <c r="F298" s="331"/>
      <c r="G298" s="331"/>
      <c r="H298" s="331"/>
      <c r="I298" s="331"/>
      <c r="J298" s="331"/>
      <c r="K298" s="331"/>
      <c r="L298" s="331"/>
      <c r="M298" s="331"/>
    </row>
    <row r="299" spans="1:13" ht="15.75">
      <c r="A299" s="38"/>
      <c r="B299" s="41"/>
      <c r="C299" s="41"/>
      <c r="D299" s="41"/>
      <c r="E299" s="41"/>
      <c r="F299" s="41"/>
      <c r="G299" s="41"/>
      <c r="H299" s="41"/>
      <c r="I299" s="41"/>
      <c r="J299" s="41"/>
      <c r="K299" s="41"/>
      <c r="L299" s="41"/>
      <c r="M299" s="41"/>
    </row>
    <row r="300" spans="1:10" ht="15.75">
      <c r="A300" s="38">
        <v>28</v>
      </c>
      <c r="B300" s="340" t="s">
        <v>270</v>
      </c>
      <c r="C300" s="340"/>
      <c r="D300" s="340"/>
      <c r="E300" s="340"/>
      <c r="F300" s="340"/>
      <c r="G300" s="340"/>
      <c r="H300" s="340"/>
      <c r="I300" s="340"/>
      <c r="J300" s="340"/>
    </row>
    <row r="301" spans="1:10" ht="15.75">
      <c r="A301" s="38"/>
      <c r="B301" s="38"/>
      <c r="C301" s="38"/>
      <c r="D301" s="38"/>
      <c r="E301" s="38"/>
      <c r="F301" s="38"/>
      <c r="G301" s="38"/>
      <c r="H301" s="38"/>
      <c r="I301" s="38"/>
      <c r="J301" s="38"/>
    </row>
    <row r="302" spans="1:10" ht="15.75">
      <c r="A302" s="38"/>
      <c r="B302" s="142" t="s">
        <v>133</v>
      </c>
      <c r="C302" s="38"/>
      <c r="D302" s="38"/>
      <c r="E302" s="38"/>
      <c r="F302" s="38"/>
      <c r="G302" s="38"/>
      <c r="H302" s="38"/>
      <c r="I302" s="38"/>
      <c r="J302" s="38"/>
    </row>
    <row r="303" spans="1:13" ht="33" customHeight="1">
      <c r="A303" s="38"/>
      <c r="B303" s="330" t="s">
        <v>252</v>
      </c>
      <c r="C303" s="330"/>
      <c r="D303" s="330"/>
      <c r="E303" s="330"/>
      <c r="F303" s="330"/>
      <c r="G303" s="330"/>
      <c r="H303" s="330"/>
      <c r="I303" s="330"/>
      <c r="J303" s="330"/>
      <c r="K303" s="330"/>
      <c r="L303" s="330"/>
      <c r="M303" s="330"/>
    </row>
    <row r="304" spans="1:13" ht="15.75">
      <c r="A304" s="38"/>
      <c r="B304" s="42"/>
      <c r="C304" s="202"/>
      <c r="D304" s="202"/>
      <c r="E304" s="202"/>
      <c r="F304" s="202"/>
      <c r="G304" s="202"/>
      <c r="H304" s="202"/>
      <c r="I304" s="202"/>
      <c r="J304" s="202"/>
      <c r="K304" s="202"/>
      <c r="L304" s="202"/>
      <c r="M304" s="202"/>
    </row>
    <row r="305" spans="1:13" ht="15.75">
      <c r="A305" s="38"/>
      <c r="B305" s="31"/>
      <c r="C305" s="31"/>
      <c r="D305" s="39"/>
      <c r="E305" s="39"/>
      <c r="G305" s="107"/>
      <c r="H305" s="107"/>
      <c r="I305" s="107"/>
      <c r="J305" s="39"/>
      <c r="K305" s="107"/>
      <c r="L305" s="107"/>
      <c r="M305" s="107"/>
    </row>
    <row r="306" spans="1:13" ht="64.5" customHeight="1">
      <c r="A306" s="38"/>
      <c r="B306" s="143" t="s">
        <v>130</v>
      </c>
      <c r="C306" s="144"/>
      <c r="D306" s="145"/>
      <c r="E306" s="145"/>
      <c r="F306" s="146"/>
      <c r="G306" s="347" t="s">
        <v>310</v>
      </c>
      <c r="H306" s="348"/>
      <c r="I306" s="347" t="s">
        <v>311</v>
      </c>
      <c r="J306" s="348"/>
      <c r="K306" s="347" t="s">
        <v>312</v>
      </c>
      <c r="L306" s="348"/>
      <c r="M306" s="218" t="s">
        <v>313</v>
      </c>
    </row>
    <row r="307" spans="1:13" ht="34.5" customHeight="1">
      <c r="A307" s="38"/>
      <c r="B307" s="349" t="s">
        <v>242</v>
      </c>
      <c r="C307" s="350"/>
      <c r="D307" s="350"/>
      <c r="E307" s="350"/>
      <c r="F307" s="324"/>
      <c r="G307" s="286">
        <f>PL!B37</f>
        <v>2085</v>
      </c>
      <c r="H307" s="167"/>
      <c r="I307" s="286">
        <f>+PL!C37</f>
        <v>3026</v>
      </c>
      <c r="J307" s="168"/>
      <c r="K307" s="286">
        <f>+PL!D37</f>
        <v>6597</v>
      </c>
      <c r="L307" s="166"/>
      <c r="M307" s="287">
        <f>+PL!E37</f>
        <v>11848</v>
      </c>
    </row>
    <row r="308" spans="1:13" ht="32.25" customHeight="1">
      <c r="A308" s="38"/>
      <c r="B308" s="406" t="s">
        <v>122</v>
      </c>
      <c r="C308" s="407"/>
      <c r="D308" s="407"/>
      <c r="E308" s="407"/>
      <c r="F308" s="408"/>
      <c r="G308" s="170"/>
      <c r="H308" s="169"/>
      <c r="I308" s="229"/>
      <c r="J308" s="169"/>
      <c r="K308" s="170"/>
      <c r="L308" s="146"/>
      <c r="M308" s="230"/>
    </row>
    <row r="309" spans="1:13" ht="15.75">
      <c r="A309" s="43"/>
      <c r="B309" s="150" t="s">
        <v>244</v>
      </c>
      <c r="C309" s="56"/>
      <c r="D309" s="151"/>
      <c r="E309" s="151"/>
      <c r="F309" s="148"/>
      <c r="G309" s="158">
        <v>60500</v>
      </c>
      <c r="H309" s="156"/>
      <c r="I309" s="162">
        <v>55000</v>
      </c>
      <c r="J309" s="149"/>
      <c r="K309" s="161">
        <v>60500</v>
      </c>
      <c r="L309" s="148"/>
      <c r="M309" s="219">
        <v>55000</v>
      </c>
    </row>
    <row r="310" spans="1:13" ht="15.75">
      <c r="A310" s="38"/>
      <c r="B310" s="403" t="s">
        <v>271</v>
      </c>
      <c r="C310" s="404"/>
      <c r="D310" s="404"/>
      <c r="E310" s="404"/>
      <c r="F310" s="405"/>
      <c r="G310" s="158">
        <v>0</v>
      </c>
      <c r="H310" s="156"/>
      <c r="I310" s="162">
        <v>5500</v>
      </c>
      <c r="J310" s="149"/>
      <c r="K310" s="158">
        <v>0</v>
      </c>
      <c r="L310" s="148"/>
      <c r="M310" s="314">
        <v>5500</v>
      </c>
    </row>
    <row r="311" spans="1:13" ht="15.75">
      <c r="A311" s="38"/>
      <c r="B311" s="403" t="s">
        <v>272</v>
      </c>
      <c r="C311" s="404"/>
      <c r="D311" s="404"/>
      <c r="E311" s="404"/>
      <c r="F311" s="405"/>
      <c r="G311" s="171">
        <v>6050</v>
      </c>
      <c r="H311" s="160"/>
      <c r="I311" s="172">
        <v>6050</v>
      </c>
      <c r="J311" s="163"/>
      <c r="K311" s="171">
        <v>6050</v>
      </c>
      <c r="L311" s="155"/>
      <c r="M311" s="220">
        <v>6050</v>
      </c>
    </row>
    <row r="312" spans="1:13" ht="33" customHeight="1">
      <c r="A312" s="38"/>
      <c r="B312" s="400" t="s">
        <v>245</v>
      </c>
      <c r="C312" s="401"/>
      <c r="D312" s="401"/>
      <c r="E312" s="401"/>
      <c r="F312" s="402"/>
      <c r="G312" s="173">
        <f>SUM(G309:G311)</f>
        <v>66550</v>
      </c>
      <c r="H312" s="167"/>
      <c r="I312" s="174">
        <f>SUM(I309:I311)</f>
        <v>66550</v>
      </c>
      <c r="J312" s="168"/>
      <c r="K312" s="173">
        <f>SUM(K309:K311)</f>
        <v>66550</v>
      </c>
      <c r="L312" s="166"/>
      <c r="M312" s="225">
        <f>SUM(M309:M311)</f>
        <v>66550</v>
      </c>
    </row>
    <row r="313" spans="1:13" ht="11.25" customHeight="1">
      <c r="A313" s="38"/>
      <c r="B313" s="147"/>
      <c r="C313" s="43"/>
      <c r="D313" s="151"/>
      <c r="E313" s="151"/>
      <c r="F313" s="148"/>
      <c r="G313" s="158"/>
      <c r="H313" s="156"/>
      <c r="I313" s="162"/>
      <c r="J313" s="149"/>
      <c r="K313" s="157"/>
      <c r="L313" s="148"/>
      <c r="M313" s="164"/>
    </row>
    <row r="314" spans="1:13" ht="19.5" customHeight="1">
      <c r="A314" s="41"/>
      <c r="B314" s="152" t="s">
        <v>132</v>
      </c>
      <c r="C314" s="288"/>
      <c r="D314" s="154"/>
      <c r="E314" s="154"/>
      <c r="F314" s="155"/>
      <c r="G314" s="159">
        <f>(+G307/G312)*100</f>
        <v>3.132982719759579</v>
      </c>
      <c r="H314" s="160"/>
      <c r="I314" s="159">
        <f>(+I307/I312)*100</f>
        <v>4.546957175056349</v>
      </c>
      <c r="J314" s="163"/>
      <c r="K314" s="159">
        <f>(+K307/K312)*100</f>
        <v>9.912847483095417</v>
      </c>
      <c r="L314" s="155"/>
      <c r="M314" s="165">
        <f>(+M307/M312)*100</f>
        <v>17.803155522163784</v>
      </c>
    </row>
    <row r="315" spans="1:13" ht="20.25" customHeight="1">
      <c r="A315" s="41"/>
      <c r="B315" s="152" t="s">
        <v>134</v>
      </c>
      <c r="C315" s="153"/>
      <c r="D315" s="154"/>
      <c r="E315" s="154"/>
      <c r="F315" s="155"/>
      <c r="G315" s="178" t="s">
        <v>131</v>
      </c>
      <c r="H315" s="179"/>
      <c r="I315" s="178" t="s">
        <v>131</v>
      </c>
      <c r="J315" s="180"/>
      <c r="K315" s="178" t="s">
        <v>131</v>
      </c>
      <c r="L315" s="181"/>
      <c r="M315" s="182" t="s">
        <v>131</v>
      </c>
    </row>
    <row r="316" spans="1:13" ht="15.75">
      <c r="A316" s="41"/>
      <c r="B316" s="131"/>
      <c r="C316" s="43"/>
      <c r="D316" s="151"/>
      <c r="E316" s="151"/>
      <c r="F316" s="138"/>
      <c r="G316" s="176"/>
      <c r="H316" s="177"/>
      <c r="I316" s="176"/>
      <c r="J316" s="151"/>
      <c r="K316" s="176"/>
      <c r="L316" s="138"/>
      <c r="M316" s="176"/>
    </row>
    <row r="317" spans="1:10" ht="15.75">
      <c r="A317" s="41"/>
      <c r="B317" s="131"/>
      <c r="C317" s="43"/>
      <c r="D317" s="43"/>
      <c r="E317" s="43"/>
      <c r="F317" s="43"/>
      <c r="G317" s="39"/>
      <c r="H317" s="39"/>
      <c r="I317" s="39"/>
      <c r="J317" s="39"/>
    </row>
    <row r="318" spans="1:13" ht="15.75">
      <c r="A318" s="41"/>
      <c r="B318" s="398" t="s">
        <v>243</v>
      </c>
      <c r="C318" s="399"/>
      <c r="D318" s="399"/>
      <c r="E318" s="399"/>
      <c r="F318" s="399"/>
      <c r="G318" s="399"/>
      <c r="H318" s="399"/>
      <c r="I318" s="399"/>
      <c r="J318" s="399"/>
      <c r="K318" s="399"/>
      <c r="L318" s="399"/>
      <c r="M318" s="399"/>
    </row>
    <row r="319" spans="1:13" ht="15.75">
      <c r="A319" s="41"/>
      <c r="B319" s="399"/>
      <c r="C319" s="399"/>
      <c r="D319" s="399"/>
      <c r="E319" s="399"/>
      <c r="F319" s="399"/>
      <c r="G319" s="399"/>
      <c r="H319" s="399"/>
      <c r="I319" s="399"/>
      <c r="J319" s="399"/>
      <c r="K319" s="399"/>
      <c r="L319" s="399"/>
      <c r="M319" s="399"/>
    </row>
    <row r="320" spans="1:10" ht="15.75">
      <c r="A320" s="41"/>
      <c r="B320" s="397"/>
      <c r="C320" s="397"/>
      <c r="D320" s="397"/>
      <c r="E320" s="397"/>
      <c r="F320" s="39"/>
      <c r="G320" s="39"/>
      <c r="H320" s="39"/>
      <c r="I320" s="39"/>
      <c r="J320" s="39"/>
    </row>
    <row r="321" spans="1:10" ht="15.75">
      <c r="A321" s="41"/>
      <c r="B321" s="39"/>
      <c r="C321" s="39"/>
      <c r="D321" s="39"/>
      <c r="E321" s="39"/>
      <c r="F321" s="39"/>
      <c r="G321" s="39"/>
      <c r="H321" s="39"/>
      <c r="I321" s="39"/>
      <c r="J321" s="39"/>
    </row>
    <row r="322" spans="1:10" ht="15.75">
      <c r="A322" s="41"/>
      <c r="B322" s="396"/>
      <c r="C322" s="396"/>
      <c r="D322" s="396"/>
      <c r="E322" s="396"/>
      <c r="F322" s="39"/>
      <c r="G322" s="39"/>
      <c r="H322" s="39"/>
      <c r="I322" s="39"/>
      <c r="J322" s="39"/>
    </row>
    <row r="323" spans="1:10" ht="15.75">
      <c r="A323" s="41"/>
      <c r="B323" s="31"/>
      <c r="C323" s="31"/>
      <c r="D323" s="39"/>
      <c r="E323" s="39"/>
      <c r="F323" s="39"/>
      <c r="G323" s="39"/>
      <c r="H323" s="39"/>
      <c r="I323" s="39"/>
      <c r="J323" s="39"/>
    </row>
    <row r="324" spans="1:10" ht="15.75">
      <c r="A324" s="41"/>
      <c r="B324" s="31"/>
      <c r="C324" s="31"/>
      <c r="D324" s="39"/>
      <c r="E324" s="39"/>
      <c r="F324" s="39"/>
      <c r="G324" s="39"/>
      <c r="H324" s="39"/>
      <c r="I324" s="39"/>
      <c r="J324" s="39"/>
    </row>
    <row r="325" spans="1:10" ht="15.75">
      <c r="A325" s="41"/>
      <c r="B325" s="31"/>
      <c r="C325" s="31"/>
      <c r="D325" s="39"/>
      <c r="E325" s="39"/>
      <c r="F325" s="39"/>
      <c r="G325" s="39"/>
      <c r="H325" s="39"/>
      <c r="I325" s="39"/>
      <c r="J325" s="39"/>
    </row>
    <row r="326" spans="1:10" ht="15.75">
      <c r="A326" s="41"/>
      <c r="B326" s="31"/>
      <c r="C326" s="31"/>
      <c r="D326" s="39"/>
      <c r="E326" s="39"/>
      <c r="F326" s="39"/>
      <c r="G326" s="39"/>
      <c r="H326" s="39"/>
      <c r="I326" s="39"/>
      <c r="J326" s="39"/>
    </row>
    <row r="327" spans="1:10" ht="15.75">
      <c r="A327" s="41"/>
      <c r="B327" s="31"/>
      <c r="C327" s="31"/>
      <c r="D327" s="39"/>
      <c r="E327" s="39"/>
      <c r="F327" s="39"/>
      <c r="G327" s="39"/>
      <c r="H327" s="39"/>
      <c r="I327" s="39"/>
      <c r="J327" s="39"/>
    </row>
    <row r="328" spans="1:10" ht="15.75">
      <c r="A328" s="41"/>
      <c r="B328" s="31"/>
      <c r="C328" s="31"/>
      <c r="D328" s="39"/>
      <c r="E328" s="39"/>
      <c r="F328" s="39"/>
      <c r="G328" s="39"/>
      <c r="H328" s="39"/>
      <c r="I328" s="39"/>
      <c r="J328" s="39"/>
    </row>
    <row r="329" spans="1:10" ht="15.75">
      <c r="A329" s="41"/>
      <c r="B329" s="31"/>
      <c r="C329" s="31"/>
      <c r="D329" s="39"/>
      <c r="E329" s="39"/>
      <c r="F329" s="39"/>
      <c r="G329" s="39"/>
      <c r="H329" s="39"/>
      <c r="I329" s="39"/>
      <c r="J329" s="39"/>
    </row>
    <row r="330" spans="1:10" ht="15.75">
      <c r="A330" s="41"/>
      <c r="B330" s="31"/>
      <c r="C330" s="31"/>
      <c r="D330" s="39"/>
      <c r="E330" s="39"/>
      <c r="F330" s="39"/>
      <c r="G330" s="39"/>
      <c r="H330" s="39"/>
      <c r="I330" s="39"/>
      <c r="J330" s="39"/>
    </row>
    <row r="331" spans="1:10" ht="15.75">
      <c r="A331" s="41"/>
      <c r="B331" s="31"/>
      <c r="C331" s="31"/>
      <c r="D331" s="39"/>
      <c r="E331" s="39"/>
      <c r="F331" s="39"/>
      <c r="G331" s="39"/>
      <c r="H331" s="39"/>
      <c r="I331" s="39"/>
      <c r="J331" s="39"/>
    </row>
    <row r="332" spans="1:10" ht="15.75">
      <c r="A332" s="41"/>
      <c r="B332" s="31"/>
      <c r="C332" s="31"/>
      <c r="D332" s="39"/>
      <c r="E332" s="39"/>
      <c r="F332" s="39"/>
      <c r="G332" s="39"/>
      <c r="H332" s="39"/>
      <c r="I332" s="39"/>
      <c r="J332" s="39"/>
    </row>
    <row r="333" spans="1:10" ht="15.75">
      <c r="A333" s="41"/>
      <c r="B333" s="31"/>
      <c r="C333" s="31"/>
      <c r="D333" s="39"/>
      <c r="E333" s="39"/>
      <c r="F333" s="39"/>
      <c r="G333" s="39"/>
      <c r="H333" s="39"/>
      <c r="I333" s="39"/>
      <c r="J333" s="39"/>
    </row>
    <row r="334" spans="1:10" ht="15.75">
      <c r="A334" s="41"/>
      <c r="B334" s="31"/>
      <c r="C334" s="31"/>
      <c r="D334" s="39"/>
      <c r="E334" s="39"/>
      <c r="F334" s="39"/>
      <c r="G334" s="39"/>
      <c r="H334" s="39"/>
      <c r="I334" s="39"/>
      <c r="J334" s="39"/>
    </row>
    <row r="335" spans="1:10" ht="15.75">
      <c r="A335" s="41"/>
      <c r="B335" s="31"/>
      <c r="C335" s="31"/>
      <c r="D335" s="39"/>
      <c r="E335" s="39"/>
      <c r="F335" s="39"/>
      <c r="G335" s="39"/>
      <c r="H335" s="39"/>
      <c r="I335" s="39"/>
      <c r="J335" s="39"/>
    </row>
    <row r="336" spans="1:10" ht="15.75">
      <c r="A336" s="41"/>
      <c r="B336" s="31"/>
      <c r="C336" s="31"/>
      <c r="D336" s="39"/>
      <c r="E336" s="39"/>
      <c r="F336" s="39"/>
      <c r="G336" s="39"/>
      <c r="H336" s="39"/>
      <c r="I336" s="39"/>
      <c r="J336" s="39"/>
    </row>
    <row r="337" spans="1:10" ht="15.75">
      <c r="A337" s="41"/>
      <c r="B337" s="31"/>
      <c r="C337" s="31"/>
      <c r="D337" s="39"/>
      <c r="E337" s="39"/>
      <c r="F337" s="39"/>
      <c r="G337" s="39"/>
      <c r="H337" s="39"/>
      <c r="I337" s="39"/>
      <c r="J337" s="39"/>
    </row>
    <row r="338" spans="1:10" ht="15.75">
      <c r="A338" s="41"/>
      <c r="B338" s="31"/>
      <c r="C338" s="31"/>
      <c r="D338" s="39"/>
      <c r="E338" s="39"/>
      <c r="F338" s="39"/>
      <c r="G338" s="39"/>
      <c r="H338" s="39"/>
      <c r="I338" s="39"/>
      <c r="J338" s="39"/>
    </row>
    <row r="339" spans="1:10" ht="15.75">
      <c r="A339" s="41"/>
      <c r="B339" s="31"/>
      <c r="C339" s="31"/>
      <c r="D339" s="39"/>
      <c r="E339" s="39"/>
      <c r="F339" s="39"/>
      <c r="G339" s="39"/>
      <c r="H339" s="39"/>
      <c r="I339" s="39"/>
      <c r="J339" s="39"/>
    </row>
    <row r="340" spans="1:10" ht="15.75">
      <c r="A340" s="41"/>
      <c r="B340" s="31"/>
      <c r="C340" s="31"/>
      <c r="D340" s="39"/>
      <c r="E340" s="39"/>
      <c r="F340" s="39"/>
      <c r="G340" s="39"/>
      <c r="H340" s="39"/>
      <c r="I340" s="39"/>
      <c r="J340" s="39"/>
    </row>
    <row r="341" spans="1:10" ht="15.75">
      <c r="A341" s="41"/>
      <c r="B341" s="31"/>
      <c r="C341" s="31"/>
      <c r="D341" s="39"/>
      <c r="E341" s="39"/>
      <c r="F341" s="39"/>
      <c r="G341" s="39"/>
      <c r="H341" s="39"/>
      <c r="I341" s="39"/>
      <c r="J341" s="39"/>
    </row>
    <row r="342" spans="1:10" ht="15.75">
      <c r="A342" s="41"/>
      <c r="B342" s="31"/>
      <c r="C342" s="31"/>
      <c r="D342" s="39"/>
      <c r="E342" s="39"/>
      <c r="F342" s="39"/>
      <c r="G342" s="39"/>
      <c r="H342" s="39"/>
      <c r="I342" s="39"/>
      <c r="J342" s="39"/>
    </row>
    <row r="343" spans="1:10" ht="15.75">
      <c r="A343" s="41"/>
      <c r="B343" s="31"/>
      <c r="C343" s="31"/>
      <c r="D343" s="39"/>
      <c r="E343" s="39"/>
      <c r="F343" s="39"/>
      <c r="G343" s="39"/>
      <c r="H343" s="39"/>
      <c r="I343" s="39"/>
      <c r="J343" s="39"/>
    </row>
    <row r="344" spans="1:10" ht="15.75">
      <c r="A344" s="41"/>
      <c r="B344" s="31"/>
      <c r="C344" s="31"/>
      <c r="D344" s="39"/>
      <c r="E344" s="39"/>
      <c r="F344" s="39"/>
      <c r="G344" s="39"/>
      <c r="H344" s="39"/>
      <c r="I344" s="39"/>
      <c r="J344" s="39"/>
    </row>
    <row r="345" spans="1:10" ht="15.75">
      <c r="A345" s="41"/>
      <c r="B345" s="31"/>
      <c r="C345" s="31"/>
      <c r="D345" s="39"/>
      <c r="E345" s="39"/>
      <c r="F345" s="39"/>
      <c r="G345" s="39"/>
      <c r="H345" s="39"/>
      <c r="I345" s="39"/>
      <c r="J345" s="39"/>
    </row>
    <row r="346" spans="1:10" ht="15.75">
      <c r="A346" s="41"/>
      <c r="B346" s="31"/>
      <c r="C346" s="31"/>
      <c r="D346" s="39"/>
      <c r="E346" s="39"/>
      <c r="F346" s="39"/>
      <c r="G346" s="39"/>
      <c r="H346" s="39"/>
      <c r="I346" s="39"/>
      <c r="J346" s="39"/>
    </row>
    <row r="347" spans="1:10" ht="15.75">
      <c r="A347" s="41"/>
      <c r="B347" s="31"/>
      <c r="C347" s="31"/>
      <c r="D347" s="39"/>
      <c r="E347" s="39"/>
      <c r="F347" s="39"/>
      <c r="G347" s="39"/>
      <c r="H347" s="39"/>
      <c r="I347" s="39"/>
      <c r="J347" s="39"/>
    </row>
    <row r="348" spans="1:10" ht="15.75">
      <c r="A348" s="41"/>
      <c r="B348" s="31"/>
      <c r="C348" s="31"/>
      <c r="D348" s="39"/>
      <c r="E348" s="39"/>
      <c r="F348" s="39"/>
      <c r="G348" s="39"/>
      <c r="H348" s="39"/>
      <c r="I348" s="39"/>
      <c r="J348" s="39"/>
    </row>
    <row r="349" spans="1:10" ht="15.75">
      <c r="A349" s="41"/>
      <c r="B349" s="31"/>
      <c r="C349" s="31"/>
      <c r="D349" s="39"/>
      <c r="E349" s="39"/>
      <c r="F349" s="39"/>
      <c r="G349" s="39"/>
      <c r="H349" s="39"/>
      <c r="I349" s="39"/>
      <c r="J349" s="39"/>
    </row>
    <row r="350" spans="1:10" ht="15.75">
      <c r="A350" s="41"/>
      <c r="B350" s="31"/>
      <c r="C350" s="31"/>
      <c r="D350" s="39"/>
      <c r="E350" s="39"/>
      <c r="F350" s="39"/>
      <c r="G350" s="39"/>
      <c r="H350" s="39"/>
      <c r="I350" s="39"/>
      <c r="J350" s="39"/>
    </row>
    <row r="351" spans="1:10" ht="15.75">
      <c r="A351" s="41"/>
      <c r="B351" s="31"/>
      <c r="C351" s="31"/>
      <c r="D351" s="39"/>
      <c r="E351" s="39"/>
      <c r="F351" s="39"/>
      <c r="G351" s="39"/>
      <c r="H351" s="39"/>
      <c r="I351" s="39"/>
      <c r="J351" s="39"/>
    </row>
    <row r="352" spans="1:10" ht="15.75">
      <c r="A352" s="41"/>
      <c r="B352" s="31"/>
      <c r="C352" s="31"/>
      <c r="D352" s="39"/>
      <c r="E352" s="39"/>
      <c r="F352" s="39"/>
      <c r="G352" s="39"/>
      <c r="H352" s="39"/>
      <c r="I352" s="39"/>
      <c r="J352" s="39"/>
    </row>
    <row r="353" spans="1:10" ht="15.75">
      <c r="A353" s="41"/>
      <c r="B353" s="31"/>
      <c r="C353" s="31"/>
      <c r="D353" s="39"/>
      <c r="E353" s="39"/>
      <c r="F353" s="39"/>
      <c r="G353" s="39"/>
      <c r="H353" s="39"/>
      <c r="I353" s="39"/>
      <c r="J353" s="39"/>
    </row>
    <row r="354" spans="1:10" ht="15.75">
      <c r="A354" s="41"/>
      <c r="B354" s="31"/>
      <c r="C354" s="31"/>
      <c r="D354" s="39"/>
      <c r="E354" s="39"/>
      <c r="F354" s="39"/>
      <c r="G354" s="39"/>
      <c r="H354" s="39"/>
      <c r="I354" s="39"/>
      <c r="J354" s="39"/>
    </row>
    <row r="355" spans="1:10" ht="15.75">
      <c r="A355" s="41"/>
      <c r="B355" s="31"/>
      <c r="C355" s="31"/>
      <c r="D355" s="39"/>
      <c r="E355" s="39"/>
      <c r="F355" s="39"/>
      <c r="G355" s="39"/>
      <c r="H355" s="39"/>
      <c r="I355" s="39"/>
      <c r="J355" s="39"/>
    </row>
    <row r="356" spans="1:10" ht="15.75">
      <c r="A356" s="41"/>
      <c r="B356" s="31"/>
      <c r="C356" s="31"/>
      <c r="D356" s="39"/>
      <c r="E356" s="39"/>
      <c r="F356" s="39"/>
      <c r="G356" s="39"/>
      <c r="H356" s="39"/>
      <c r="I356" s="39"/>
      <c r="J356" s="39"/>
    </row>
    <row r="357" spans="1:10" ht="15.75">
      <c r="A357" s="41"/>
      <c r="B357" s="31"/>
      <c r="C357" s="31"/>
      <c r="D357" s="39"/>
      <c r="E357" s="39"/>
      <c r="F357" s="39"/>
      <c r="G357" s="39"/>
      <c r="H357" s="39"/>
      <c r="I357" s="39"/>
      <c r="J357" s="39"/>
    </row>
    <row r="358" spans="1:10" ht="15.75">
      <c r="A358" s="41"/>
      <c r="B358" s="31"/>
      <c r="C358" s="31"/>
      <c r="D358" s="39"/>
      <c r="E358" s="39"/>
      <c r="F358" s="39"/>
      <c r="G358" s="39"/>
      <c r="H358" s="39"/>
      <c r="I358" s="39"/>
      <c r="J358" s="39"/>
    </row>
    <row r="359" spans="1:10" ht="15.75">
      <c r="A359" s="41"/>
      <c r="B359" s="31"/>
      <c r="C359" s="31"/>
      <c r="D359" s="39"/>
      <c r="E359" s="39"/>
      <c r="F359" s="39"/>
      <c r="G359" s="39"/>
      <c r="H359" s="39"/>
      <c r="I359" s="39"/>
      <c r="J359" s="39"/>
    </row>
    <row r="360" spans="1:10" ht="15.75">
      <c r="A360" s="41"/>
      <c r="B360" s="31"/>
      <c r="C360" s="31"/>
      <c r="D360" s="39"/>
      <c r="E360" s="39"/>
      <c r="F360" s="39"/>
      <c r="G360" s="39"/>
      <c r="H360" s="39"/>
      <c r="I360" s="39"/>
      <c r="J360" s="39"/>
    </row>
    <row r="361" spans="1:10" ht="15.75">
      <c r="A361" s="41"/>
      <c r="B361" s="31"/>
      <c r="C361" s="31"/>
      <c r="D361" s="39"/>
      <c r="E361" s="39"/>
      <c r="F361" s="39"/>
      <c r="G361" s="39"/>
      <c r="H361" s="39"/>
      <c r="I361" s="39"/>
      <c r="J361" s="39"/>
    </row>
    <row r="362" spans="1:10" ht="15.75">
      <c r="A362" s="41"/>
      <c r="B362" s="31"/>
      <c r="C362" s="31"/>
      <c r="D362" s="39"/>
      <c r="E362" s="39"/>
      <c r="F362" s="39"/>
      <c r="G362" s="39"/>
      <c r="H362" s="39"/>
      <c r="I362" s="39"/>
      <c r="J362" s="39"/>
    </row>
    <row r="363" spans="1:10" ht="15.75">
      <c r="A363" s="41"/>
      <c r="B363" s="31"/>
      <c r="C363" s="31"/>
      <c r="D363" s="39"/>
      <c r="E363" s="39"/>
      <c r="F363" s="39"/>
      <c r="G363" s="39"/>
      <c r="H363" s="39"/>
      <c r="I363" s="39"/>
      <c r="J363" s="39"/>
    </row>
    <row r="364" spans="1:10" ht="15.75">
      <c r="A364" s="41"/>
      <c r="B364" s="31"/>
      <c r="C364" s="31"/>
      <c r="D364" s="39"/>
      <c r="E364" s="39"/>
      <c r="F364" s="39"/>
      <c r="G364" s="39"/>
      <c r="H364" s="39"/>
      <c r="I364" s="39"/>
      <c r="J364" s="39"/>
    </row>
    <row r="365" spans="1:10" ht="15.75">
      <c r="A365" s="41"/>
      <c r="B365" s="31"/>
      <c r="C365" s="31"/>
      <c r="D365" s="39"/>
      <c r="E365" s="39"/>
      <c r="F365" s="39"/>
      <c r="G365" s="39"/>
      <c r="H365" s="39"/>
      <c r="I365" s="39"/>
      <c r="J365" s="39"/>
    </row>
    <row r="366" spans="1:10" ht="15.75">
      <c r="A366" s="41"/>
      <c r="B366" s="31"/>
      <c r="C366" s="31"/>
      <c r="D366" s="39"/>
      <c r="E366" s="39"/>
      <c r="F366" s="39"/>
      <c r="G366" s="39"/>
      <c r="H366" s="39"/>
      <c r="I366" s="39"/>
      <c r="J366" s="39"/>
    </row>
    <row r="367" spans="1:10" ht="15.75">
      <c r="A367" s="41"/>
      <c r="B367" s="31"/>
      <c r="C367" s="31"/>
      <c r="D367" s="39"/>
      <c r="E367" s="39"/>
      <c r="F367" s="39"/>
      <c r="G367" s="39"/>
      <c r="H367" s="39"/>
      <c r="I367" s="39"/>
      <c r="J367" s="39"/>
    </row>
    <row r="368" spans="1:10" ht="15.75">
      <c r="A368" s="41"/>
      <c r="B368" s="31"/>
      <c r="C368" s="31"/>
      <c r="D368" s="39"/>
      <c r="E368" s="39"/>
      <c r="F368" s="39"/>
      <c r="G368" s="39"/>
      <c r="H368" s="39"/>
      <c r="I368" s="39"/>
      <c r="J368" s="39"/>
    </row>
    <row r="369" spans="1:10" ht="15.75">
      <c r="A369" s="41"/>
      <c r="B369" s="31"/>
      <c r="C369" s="31"/>
      <c r="D369" s="39"/>
      <c r="E369" s="39"/>
      <c r="F369" s="39"/>
      <c r="G369" s="39"/>
      <c r="H369" s="39"/>
      <c r="I369" s="39"/>
      <c r="J369" s="39"/>
    </row>
    <row r="370" spans="1:10" ht="15.75">
      <c r="A370" s="41"/>
      <c r="B370" s="31"/>
      <c r="C370" s="31"/>
      <c r="D370" s="39"/>
      <c r="E370" s="39"/>
      <c r="F370" s="39"/>
      <c r="G370" s="39"/>
      <c r="H370" s="39"/>
      <c r="I370" s="39"/>
      <c r="J370" s="39"/>
    </row>
    <row r="371" spans="1:10" ht="15.75">
      <c r="A371" s="41"/>
      <c r="B371" s="31"/>
      <c r="C371" s="31"/>
      <c r="D371" s="39"/>
      <c r="E371" s="39"/>
      <c r="F371" s="39"/>
      <c r="G371" s="39"/>
      <c r="H371" s="39"/>
      <c r="I371" s="39"/>
      <c r="J371" s="39"/>
    </row>
    <row r="372" spans="1:10" ht="15.75">
      <c r="A372" s="41"/>
      <c r="B372" s="31"/>
      <c r="C372" s="31"/>
      <c r="D372" s="39"/>
      <c r="E372" s="39"/>
      <c r="F372" s="39"/>
      <c r="G372" s="39"/>
      <c r="H372" s="39"/>
      <c r="I372" s="39"/>
      <c r="J372" s="39"/>
    </row>
    <row r="373" spans="1:10" ht="15.75">
      <c r="A373" s="41"/>
      <c r="B373" s="31"/>
      <c r="C373" s="31"/>
      <c r="D373" s="39"/>
      <c r="E373" s="39"/>
      <c r="F373" s="39"/>
      <c r="G373" s="39"/>
      <c r="H373" s="39"/>
      <c r="I373" s="39"/>
      <c r="J373" s="39"/>
    </row>
    <row r="374" spans="1:10" ht="15.75">
      <c r="A374" s="41"/>
      <c r="B374" s="31"/>
      <c r="C374" s="31"/>
      <c r="D374" s="39"/>
      <c r="E374" s="39"/>
      <c r="F374" s="39"/>
      <c r="G374" s="39"/>
      <c r="H374" s="39"/>
      <c r="I374" s="39"/>
      <c r="J374" s="39"/>
    </row>
    <row r="375" spans="1:10" ht="15.75">
      <c r="A375" s="41"/>
      <c r="B375" s="31"/>
      <c r="C375" s="31"/>
      <c r="D375" s="39"/>
      <c r="E375" s="39"/>
      <c r="F375" s="39"/>
      <c r="G375" s="39"/>
      <c r="H375" s="39"/>
      <c r="I375" s="39"/>
      <c r="J375" s="39"/>
    </row>
    <row r="376" spans="1:10" ht="15.75">
      <c r="A376" s="41"/>
      <c r="B376" s="31"/>
      <c r="C376" s="31"/>
      <c r="D376" s="39"/>
      <c r="E376" s="39"/>
      <c r="F376" s="39"/>
      <c r="G376" s="39"/>
      <c r="H376" s="39"/>
      <c r="I376" s="39"/>
      <c r="J376" s="39"/>
    </row>
    <row r="377" spans="1:10" ht="15.75">
      <c r="A377" s="41"/>
      <c r="B377" s="31"/>
      <c r="C377" s="31"/>
      <c r="D377" s="39"/>
      <c r="E377" s="39"/>
      <c r="F377" s="39"/>
      <c r="G377" s="39"/>
      <c r="H377" s="39"/>
      <c r="I377" s="39"/>
      <c r="J377" s="39"/>
    </row>
    <row r="378" spans="1:10" ht="15.75">
      <c r="A378" s="41"/>
      <c r="B378" s="31"/>
      <c r="C378" s="31"/>
      <c r="D378" s="39"/>
      <c r="E378" s="39"/>
      <c r="F378" s="39"/>
      <c r="G378" s="39"/>
      <c r="H378" s="39"/>
      <c r="I378" s="39"/>
      <c r="J378" s="39"/>
    </row>
    <row r="379" spans="1:10" ht="15.75">
      <c r="A379" s="41"/>
      <c r="B379" s="31"/>
      <c r="C379" s="31"/>
      <c r="D379" s="39"/>
      <c r="E379" s="39"/>
      <c r="F379" s="39"/>
      <c r="G379" s="39"/>
      <c r="H379" s="39"/>
      <c r="I379" s="39"/>
      <c r="J379" s="39"/>
    </row>
    <row r="380" spans="1:10" ht="15.75">
      <c r="A380" s="41"/>
      <c r="B380" s="31"/>
      <c r="C380" s="31"/>
      <c r="D380" s="39"/>
      <c r="E380" s="39"/>
      <c r="F380" s="39"/>
      <c r="G380" s="39"/>
      <c r="H380" s="39"/>
      <c r="I380" s="39"/>
      <c r="J380" s="39"/>
    </row>
    <row r="381" spans="1:10" ht="15.75">
      <c r="A381" s="41"/>
      <c r="B381" s="31"/>
      <c r="C381" s="31"/>
      <c r="D381" s="39"/>
      <c r="E381" s="39"/>
      <c r="F381" s="39"/>
      <c r="G381" s="39"/>
      <c r="H381" s="39"/>
      <c r="I381" s="39"/>
      <c r="J381" s="39"/>
    </row>
    <row r="382" spans="1:10" ht="15.75">
      <c r="A382" s="41"/>
      <c r="B382" s="31"/>
      <c r="C382" s="31"/>
      <c r="D382" s="39"/>
      <c r="E382" s="39"/>
      <c r="F382" s="39"/>
      <c r="G382" s="39"/>
      <c r="H382" s="39"/>
      <c r="I382" s="39"/>
      <c r="J382" s="39"/>
    </row>
    <row r="383" spans="1:10" ht="15.75">
      <c r="A383" s="41"/>
      <c r="B383" s="31"/>
      <c r="C383" s="31"/>
      <c r="D383" s="39"/>
      <c r="E383" s="39"/>
      <c r="F383" s="39"/>
      <c r="G383" s="39"/>
      <c r="H383" s="39"/>
      <c r="I383" s="39"/>
      <c r="J383" s="39"/>
    </row>
    <row r="384" spans="1:10" ht="15.75">
      <c r="A384" s="41"/>
      <c r="B384" s="31"/>
      <c r="C384" s="31"/>
      <c r="D384" s="39"/>
      <c r="E384" s="39"/>
      <c r="F384" s="39"/>
      <c r="G384" s="39"/>
      <c r="H384" s="39"/>
      <c r="I384" s="39"/>
      <c r="J384" s="39"/>
    </row>
    <row r="385" spans="1:10" ht="15.75">
      <c r="A385" s="41"/>
      <c r="B385" s="31"/>
      <c r="C385" s="31"/>
      <c r="D385" s="39"/>
      <c r="E385" s="39"/>
      <c r="F385" s="39"/>
      <c r="G385" s="39"/>
      <c r="H385" s="39"/>
      <c r="I385" s="39"/>
      <c r="J385" s="39"/>
    </row>
    <row r="386" spans="1:10" ht="15.75">
      <c r="A386" s="41"/>
      <c r="B386" s="31"/>
      <c r="C386" s="31"/>
      <c r="D386" s="39"/>
      <c r="E386" s="39"/>
      <c r="F386" s="39"/>
      <c r="G386" s="39"/>
      <c r="H386" s="39"/>
      <c r="I386" s="39"/>
      <c r="J386" s="39"/>
    </row>
    <row r="387" spans="1:10" ht="15.75">
      <c r="A387" s="41"/>
      <c r="B387" s="31"/>
      <c r="C387" s="31"/>
      <c r="D387" s="39"/>
      <c r="E387" s="39"/>
      <c r="F387" s="39"/>
      <c r="G387" s="39"/>
      <c r="H387" s="39"/>
      <c r="I387" s="39"/>
      <c r="J387" s="39"/>
    </row>
    <row r="388" spans="1:6" ht="15.75">
      <c r="A388" s="41"/>
      <c r="B388" s="31"/>
      <c r="C388" s="31"/>
      <c r="D388" s="39"/>
      <c r="E388" s="39"/>
      <c r="F388" s="39"/>
    </row>
    <row r="389" spans="2:6" ht="15.75">
      <c r="B389" s="31"/>
      <c r="C389" s="31"/>
      <c r="D389" s="39"/>
      <c r="E389" s="39"/>
      <c r="F389" s="39"/>
    </row>
    <row r="390" spans="2:6" ht="15.75">
      <c r="B390" s="31"/>
      <c r="C390" s="31"/>
      <c r="D390" s="39"/>
      <c r="E390" s="39"/>
      <c r="F390" s="39"/>
    </row>
    <row r="391" spans="2:6" ht="15.75">
      <c r="B391" s="31"/>
      <c r="C391" s="31"/>
      <c r="D391" s="39"/>
      <c r="E391" s="39"/>
      <c r="F391" s="39"/>
    </row>
    <row r="392" ht="15.75">
      <c r="F392" s="39"/>
    </row>
    <row r="393" ht="15.75">
      <c r="F393" s="39"/>
    </row>
    <row r="394" ht="15.75">
      <c r="F394" s="39"/>
    </row>
    <row r="395" ht="15.75">
      <c r="F395" s="39"/>
    </row>
  </sheetData>
  <mergeCells count="104">
    <mergeCell ref="B322:E322"/>
    <mergeCell ref="B300:J300"/>
    <mergeCell ref="B320:E320"/>
    <mergeCell ref="G306:H306"/>
    <mergeCell ref="B318:M319"/>
    <mergeCell ref="I306:J306"/>
    <mergeCell ref="B312:F312"/>
    <mergeCell ref="B311:F311"/>
    <mergeCell ref="B310:F310"/>
    <mergeCell ref="B308:F308"/>
    <mergeCell ref="B5:M5"/>
    <mergeCell ref="B6:M6"/>
    <mergeCell ref="B94:J94"/>
    <mergeCell ref="B78:J78"/>
    <mergeCell ref="B14:M14"/>
    <mergeCell ref="B82:J82"/>
    <mergeCell ref="B90:J90"/>
    <mergeCell ref="B88:M88"/>
    <mergeCell ref="B8:M8"/>
    <mergeCell ref="D9:J9"/>
    <mergeCell ref="B10:J10"/>
    <mergeCell ref="B187:J187"/>
    <mergeCell ref="B156:J156"/>
    <mergeCell ref="B158:M159"/>
    <mergeCell ref="B163:M163"/>
    <mergeCell ref="B16:M16"/>
    <mergeCell ref="B80:M80"/>
    <mergeCell ref="D89:J89"/>
    <mergeCell ref="B154:M154"/>
    <mergeCell ref="B110:M110"/>
    <mergeCell ref="B12:M12"/>
    <mergeCell ref="I195:K196"/>
    <mergeCell ref="B140:M140"/>
    <mergeCell ref="B193:J193"/>
    <mergeCell ref="B146:J146"/>
    <mergeCell ref="B189:M189"/>
    <mergeCell ref="B86:J86"/>
    <mergeCell ref="B96:M96"/>
    <mergeCell ref="B54:M54"/>
    <mergeCell ref="B84:M84"/>
    <mergeCell ref="B221:E221"/>
    <mergeCell ref="B207:M207"/>
    <mergeCell ref="D197:E197"/>
    <mergeCell ref="B211:M211"/>
    <mergeCell ref="K215:M216"/>
    <mergeCell ref="B220:E220"/>
    <mergeCell ref="B216:E216"/>
    <mergeCell ref="G215:I216"/>
    <mergeCell ref="I199:J199"/>
    <mergeCell ref="I198:J198"/>
    <mergeCell ref="B169:M169"/>
    <mergeCell ref="B103:M103"/>
    <mergeCell ref="B105:M105"/>
    <mergeCell ref="B102:M102"/>
    <mergeCell ref="B152:M152"/>
    <mergeCell ref="B112:J112"/>
    <mergeCell ref="B46:M46"/>
    <mergeCell ref="B92:M92"/>
    <mergeCell ref="B108:J108"/>
    <mergeCell ref="B165:E165"/>
    <mergeCell ref="B56:M56"/>
    <mergeCell ref="B60:M60"/>
    <mergeCell ref="I66:K66"/>
    <mergeCell ref="B150:J150"/>
    <mergeCell ref="B144:M144"/>
    <mergeCell ref="B142:J142"/>
    <mergeCell ref="B303:M303"/>
    <mergeCell ref="B246:M246"/>
    <mergeCell ref="B244:M244"/>
    <mergeCell ref="B18:M18"/>
    <mergeCell ref="B34:M34"/>
    <mergeCell ref="B36:M36"/>
    <mergeCell ref="B50:M50"/>
    <mergeCell ref="B40:M40"/>
    <mergeCell ref="B42:M42"/>
    <mergeCell ref="B44:M44"/>
    <mergeCell ref="K306:L306"/>
    <mergeCell ref="B307:F307"/>
    <mergeCell ref="B262:M264"/>
    <mergeCell ref="B98:M98"/>
    <mergeCell ref="B100:M100"/>
    <mergeCell ref="B148:M148"/>
    <mergeCell ref="D196:E196"/>
    <mergeCell ref="B191:M191"/>
    <mergeCell ref="B171:M171"/>
    <mergeCell ref="B298:M298"/>
    <mergeCell ref="B225:M225"/>
    <mergeCell ref="B230:M230"/>
    <mergeCell ref="B232:J232"/>
    <mergeCell ref="B296:J296"/>
    <mergeCell ref="B228:J228"/>
    <mergeCell ref="B239:M239"/>
    <mergeCell ref="H270:L270"/>
    <mergeCell ref="B242:M242"/>
    <mergeCell ref="B203:M203"/>
    <mergeCell ref="B226:M226"/>
    <mergeCell ref="D195:E195"/>
    <mergeCell ref="B205:J205"/>
    <mergeCell ref="D198:E198"/>
    <mergeCell ref="B201:M201"/>
    <mergeCell ref="B209:J209"/>
    <mergeCell ref="B213:J213"/>
    <mergeCell ref="I197:J197"/>
    <mergeCell ref="D199:E199"/>
  </mergeCells>
  <printOptions horizontalCentered="1"/>
  <pageMargins left="0.25" right="0.17" top="0.91" bottom="0.25" header="0.3" footer="0.3"/>
  <pageSetup fitToHeight="5" horizontalDpi="600" verticalDpi="600" orientation="portrait" paperSize="9" scale="64" r:id="rId2"/>
  <rowBreaks count="5" manualBreakCount="5">
    <brk id="50" max="12" man="1"/>
    <brk id="106" max="12" man="1"/>
    <brk id="172" max="12" man="1"/>
    <brk id="231" max="12" man="1"/>
    <brk id="287"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ModifiedBy>
  <cp:lastPrinted>2006-11-13T07:33:05Z</cp:lastPrinted>
  <dcterms:created xsi:type="dcterms:W3CDTF">2002-11-14T19:07:56Z</dcterms:created>
  <dcterms:modified xsi:type="dcterms:W3CDTF">2006-11-14T03:39:38Z</dcterms:modified>
  <cp:category/>
  <cp:version/>
  <cp:contentType/>
  <cp:contentStatus/>
</cp:coreProperties>
</file>